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T25" i="1"/>
  <c r="T26" i="1"/>
  <c r="T28" i="1"/>
  <c r="T29" i="1"/>
  <c r="AC29" i="1" s="1"/>
  <c r="T30" i="1"/>
  <c r="AC24" i="1"/>
  <c r="AC25" i="1"/>
  <c r="AC26" i="1"/>
  <c r="AC28"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P20" i="1" l="1"/>
  <c r="P22" i="1"/>
  <c r="P28" i="1"/>
  <c r="P23" i="1"/>
  <c r="J32"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<sst xmlns="http://schemas.openxmlformats.org/spreadsheetml/2006/main" count="492" uniqueCount="282">
  <si>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</si>
  <si>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</si>
  <si>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</si>
  <si>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</si>
  <si>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</si>
  <si>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</si>
  <si>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</si>
  <si>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</si>
  <si>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</si>
  <si>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</si>
  <si>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</si>
  <si>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</si>
  <si>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</si>
  <si>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</si>
  <si>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</si>
  <si>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</si>
  <si>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</si>
  <si>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</si>
  <si>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</si>
  <si>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</si>
  <si>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</si>
  <si>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</si>
  <si>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</si>
  <si>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</si>
  <si>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</si>
  <si>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</si>
  <si>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</si>
  <si>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</si>
  <si>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</si>
  <si>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</si>
  <si>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</si>
  <si>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</si>
  <si>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</si>
  <si>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</si>
  <si>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</si>
  <si>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</si>
  <si>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</si>
  <si>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</si>
  <si>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</si>
  <si>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</si>
  <si>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</si>
  <si>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</si>
  <si>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</si>
  <si>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</si>
  <si>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</si>
  <si>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</si>
  <si>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</si>
  <si>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</si>
  <si>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</si>
  <si>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</si>
  <si>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</si>
  <si>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</si>
  <si>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</si>
  <si>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</si>
  <si>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</si>
  <si>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</si>
  <si>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</si>
  <si>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</si>
  <si>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</si>
  <si>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</si>
  <si>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</si>
  <si>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</si>
  <si>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</si>
  <si>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</si>
  <si>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</si>
  <si>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</si>
  <si>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</si>
  <si>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</si>
  <si>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</si>
  <si>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</si>
  <si>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</si>
  <si>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</si>
  <si>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</si>
  <si>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</si>
  <si>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</si>
  <si>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</si>
  <si>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</si>
  <si>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</si>
  <si>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</si>
  <si>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</si>
  <si>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</si>
  <si>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</si>
  <si>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</si>
  <si>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</si>
  <si>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</si>
  <si>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</si>
  <si>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</si>
  <si>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</si>
  <si>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</si>
  <si>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</si>
  <si>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</si>
  <si>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</si>
  <si>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</si>
  <si>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</si>
  <si>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</si>
  <si>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</si>
  <si>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</si>
  <si>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</si>
  <si>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</si>
  <si>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</si>
  <si>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</si>
  <si>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</si>
  <si>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</si>
  <si>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</si>
  <si>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</si>
  <si>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</si>
  <si>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</si>
  <si>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</si>
  <si>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</si>
  <si>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</si>
  <si>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</si>
  <si>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</si>
  <si>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</si>
  <si>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</si>
  <si>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</si>
  <si>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</si>
  <si>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</si>
  <si>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</si>
  <si>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</si>
  <si>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</si>
  <si>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</si>
  <si>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</si>
  <si>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</si>
  <si>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</si>
  <si>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</si>
  <si>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</si>
  <si>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</si>
  <si>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</si>
  <si>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</si>
  <si>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</si>
  <si>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</si>
  <si>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</si>
  <si>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</si>
  <si>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</si>
  <si>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</si>
  <si>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</si>
  <si>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</si>
  <si>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</si>
  <si>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</si>
  <si>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</si>
  <si>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</si>
  <si>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</si>
  <si>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</si>
  <si>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</si>
  <si>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</si>
  <si>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</si>
  <si>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</si>
  <si>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</si>
  <si>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</si>
  <si>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</si>
  <si>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</si>
  <si>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</si>
  <si>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</si>
  <si>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</si>
  <si>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</si>
  <si>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</si>
  <si>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</si>
  <si>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</si>
  <si>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</si>
  <si>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</si>
  <si>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</si>
  <si>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</si>
  <si>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</si>
  <si>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</si>
  <si>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</si>
  <si>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</si>
  <si>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</si>
  <si>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</si>
  <si>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</si>
  <si>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</si>
  <si>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</si>
  <si>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</si>
  <si>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</si>
  <si>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</si>
  <si>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</si>
  <si>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</si>
  <si>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</si>
  <si>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</si>
  <si>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</si>
  <si>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</si>
  <si>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</si>
  <si>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</si>
  <si>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</si>
  <si>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</si>
  <si>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</si>
  <si>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</si>
  <si>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</si>
  <si>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</si>
  <si>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</si>
  <si>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</si>
  <si>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</si>
  <si>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</si>
  <si>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</si>
  <si>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</si>
  <si>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</si>
  <si>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</si>
  <si>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</si>
  <si>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</si>
  <si>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</si>
  <si>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</si>
  <si>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</si>
  <si>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</si>
  <si>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</si>
  <si>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</si>
  <si>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</si>
  <si>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</si>
  <si>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</si>
  <si>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</si>
  <si>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</si>
  <si>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</si>
  <si>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</si>
  <si>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</si>
  <si>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</si>
  <si>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</si>
  <si>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</si>
  <si>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</si>
  <si>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</si>
  <si>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</si>
  <si>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</si>
  <si>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</si>
  <si>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</si>
  <si>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</si>
  <si>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</si>
  <si>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</si>
  <si>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</si>
  <si>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</si>
  <si>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</si>
  <si>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</si>
  <si>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</si>
  <si>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</si>
  <si>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</si>
  <si>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</si>
  <si>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</si>
  <si>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</si>
  <si>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</si>
  <si>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</si>
  <si>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</si>
  <si>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</si>
  <si>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</si>
  <si>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</si>
  <si>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</si>
  <si>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</si>
  <si>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</si>
  <si>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</si>
  <si>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</si>
  <si>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</si>
  <si>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</si>
  <si>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</si>
  <si>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</si>
  <si>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</si>
  <si>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</si>
  <si>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</si>
  <si>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</si>
  <si>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</si>
  <si>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</si>
  <si>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</si>
  <si>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</si>
  <si>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</si>
  <si>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</si>
  <si>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</si>
  <si>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</si>
  <si>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</si>
  <si>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Majerníková</t>
  </si>
  <si>
    <t>K</t>
  </si>
  <si>
    <t>Harvánková</t>
  </si>
  <si>
    <t>Víznerová</t>
  </si>
  <si>
    <t>Chovaníková</t>
  </si>
  <si>
    <t>Gumanová</t>
  </si>
  <si>
    <t>Drimáková</t>
  </si>
  <si>
    <t>Pavlovičová</t>
  </si>
  <si>
    <t>Erdélyiová</t>
  </si>
  <si>
    <t>Ján Krajňák</t>
  </si>
  <si>
    <t>Laubertová</t>
  </si>
  <si>
    <t>C</t>
  </si>
  <si>
    <t>Staníková</t>
  </si>
  <si>
    <t>Mačičáková</t>
  </si>
  <si>
    <t>BK Lokomotíva Sereď</t>
  </si>
  <si>
    <t>22.12.2018</t>
  </si>
  <si>
    <t>Rosa</t>
  </si>
  <si>
    <t>Holomaniová</t>
  </si>
  <si>
    <t>Čomaj</t>
  </si>
  <si>
    <t>Hummler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</si>
</sst>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26" xfId="0" applyFont="1" applyBorder="1" applyAlignment="1"/>
    <xf numFmtId="0" fontId="44" fillId="0" borderId="51" xfId="0" applyFont="1" applyBorder="1" applyAlignment="1"/>
    <xf numFmtId="0" fontId="44" fillId="12" borderId="67" xfId="0" applyFont="1" applyFill="1" applyBorder="1" applyAlignment="1"/>
    <xf numFmtId="0" fontId="0" fillId="12" borderId="68" xfId="0" applyFill="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10" workbookViewId="0">
      <selection activeCell="AJ53" sqref="AJ53"/>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6" t="s">
        <v>24</v>
      </c>
      <c r="E3" s="447"/>
      <c r="F3" s="447"/>
      <c r="G3" s="447"/>
      <c r="H3" s="447"/>
      <c r="I3" s="447"/>
      <c r="J3" s="447"/>
      <c r="K3" s="448"/>
      <c r="L3" s="91" t="s">
        <v>46</v>
      </c>
      <c r="M3" s="459" t="s">
        <v>25</v>
      </c>
      <c r="N3" s="460"/>
      <c r="O3" s="460"/>
      <c r="P3" s="460"/>
      <c r="Q3" s="460"/>
      <c r="R3" s="460"/>
      <c r="S3" s="460"/>
      <c r="T3" s="461"/>
      <c r="U3" s="3"/>
      <c r="V3" s="3"/>
      <c r="W3" s="3"/>
      <c r="X3" s="3"/>
      <c r="Y3" s="3"/>
      <c r="Z3" s="3"/>
      <c r="AA3" s="3"/>
      <c r="AB3" s="13"/>
      <c r="AC3" s="13"/>
    </row>
    <row r="4" spans="1:29" ht="15.95" customHeight="1" thickBot="1" x14ac:dyDescent="0.3">
      <c r="A4" s="16"/>
      <c r="B4" s="11"/>
      <c r="C4" s="11"/>
      <c r="D4" s="449" t="s">
        <v>276</v>
      </c>
      <c r="E4" s="450"/>
      <c r="F4" s="450"/>
      <c r="G4" s="450"/>
      <c r="H4" s="450"/>
      <c r="I4" s="450"/>
      <c r="J4" s="450"/>
      <c r="K4" s="451"/>
      <c r="L4" s="91" t="s">
        <v>46</v>
      </c>
      <c r="M4" s="449" t="s">
        <v>259</v>
      </c>
      <c r="N4" s="450"/>
      <c r="O4" s="450"/>
      <c r="P4" s="450"/>
      <c r="Q4" s="450"/>
      <c r="R4" s="450"/>
      <c r="S4" s="450"/>
      <c r="T4" s="451"/>
      <c r="U4" s="3"/>
      <c r="V4" s="3"/>
      <c r="W4" s="3"/>
      <c r="X4" s="3"/>
      <c r="Y4" s="3"/>
      <c r="Z4" s="3"/>
      <c r="AA4" s="3"/>
      <c r="AB4" s="13"/>
      <c r="AC4" s="13"/>
    </row>
    <row r="5" spans="1:29" ht="15.95" customHeight="1" thickBot="1" x14ac:dyDescent="0.3">
      <c r="A5" s="16"/>
      <c r="B5" s="11"/>
      <c r="C5" s="24" t="s">
        <v>27</v>
      </c>
      <c r="D5" s="452">
        <v>51</v>
      </c>
      <c r="E5" s="453"/>
      <c r="F5" s="453"/>
      <c r="G5" s="453"/>
      <c r="H5" s="453"/>
      <c r="I5" s="453"/>
      <c r="J5" s="453"/>
      <c r="K5" s="454"/>
      <c r="L5" s="91" t="s">
        <v>46</v>
      </c>
      <c r="M5" s="449">
        <v>61</v>
      </c>
      <c r="N5" s="462"/>
      <c r="O5" s="462"/>
      <c r="P5" s="462"/>
      <c r="Q5" s="462"/>
      <c r="R5" s="462"/>
      <c r="S5" s="462"/>
      <c r="T5" s="463"/>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6" t="s">
        <v>33</v>
      </c>
      <c r="C7" s="507"/>
      <c r="D7" s="490">
        <v>59</v>
      </c>
      <c r="E7" s="491"/>
      <c r="F7" s="491"/>
      <c r="G7" s="492"/>
      <c r="H7" s="492"/>
      <c r="I7" s="493"/>
      <c r="J7" s="19"/>
      <c r="K7" s="11"/>
      <c r="L7" s="11"/>
      <c r="M7" s="11"/>
      <c r="N7" s="15"/>
      <c r="O7" s="476" t="s">
        <v>37</v>
      </c>
      <c r="P7" s="477"/>
      <c r="Q7" s="477"/>
      <c r="R7" s="477"/>
      <c r="S7" s="477"/>
      <c r="T7" s="477"/>
      <c r="U7" s="477"/>
      <c r="V7" s="478"/>
      <c r="W7" s="96">
        <v>9</v>
      </c>
      <c r="X7" s="97">
        <v>13</v>
      </c>
      <c r="Y7" s="11"/>
      <c r="Z7" s="11"/>
      <c r="AA7" s="11"/>
      <c r="AB7" s="11"/>
      <c r="AC7" s="13"/>
    </row>
    <row r="8" spans="1:29" ht="15.95" customHeight="1" x14ac:dyDescent="0.25">
      <c r="A8" s="16"/>
      <c r="B8" s="504" t="s">
        <v>34</v>
      </c>
      <c r="C8" s="505"/>
      <c r="D8" s="494" t="s">
        <v>277</v>
      </c>
      <c r="E8" s="495"/>
      <c r="F8" s="495"/>
      <c r="G8" s="496"/>
      <c r="H8" s="496"/>
      <c r="I8" s="497"/>
      <c r="J8" s="19"/>
      <c r="K8" s="11"/>
      <c r="L8" s="13"/>
      <c r="M8" s="13"/>
      <c r="N8" s="13"/>
      <c r="O8" s="467" t="s">
        <v>38</v>
      </c>
      <c r="P8" s="468"/>
      <c r="Q8" s="468"/>
      <c r="R8" s="468"/>
      <c r="S8" s="468"/>
      <c r="T8" s="468"/>
      <c r="U8" s="468"/>
      <c r="V8" s="469"/>
      <c r="W8" s="98">
        <v>19</v>
      </c>
      <c r="X8" s="99">
        <v>29</v>
      </c>
      <c r="Y8" s="11"/>
      <c r="Z8" s="11"/>
      <c r="AA8" s="11"/>
      <c r="AB8" s="11"/>
      <c r="AC8" s="20"/>
    </row>
    <row r="9" spans="1:29" ht="17.25" customHeight="1" x14ac:dyDescent="0.25">
      <c r="A9" s="16"/>
      <c r="B9" s="504" t="s">
        <v>47</v>
      </c>
      <c r="C9" s="505"/>
      <c r="D9" s="500" t="s">
        <v>260</v>
      </c>
      <c r="E9" s="501"/>
      <c r="F9" s="501"/>
      <c r="G9" s="502"/>
      <c r="H9" s="502"/>
      <c r="I9" s="503"/>
      <c r="J9" s="19"/>
      <c r="K9" s="11"/>
      <c r="L9" s="13"/>
      <c r="M9" s="13"/>
      <c r="N9" s="13"/>
      <c r="O9" s="467" t="s">
        <v>39</v>
      </c>
      <c r="P9" s="468"/>
      <c r="Q9" s="468"/>
      <c r="R9" s="468"/>
      <c r="S9" s="468"/>
      <c r="T9" s="468"/>
      <c r="U9" s="468"/>
      <c r="V9" s="469"/>
      <c r="W9" s="98">
        <v>34</v>
      </c>
      <c r="X9" s="99">
        <v>42</v>
      </c>
      <c r="Y9" s="11"/>
      <c r="Z9" s="11"/>
      <c r="AA9" s="11"/>
      <c r="AB9" s="11"/>
      <c r="AC9" s="20"/>
    </row>
    <row r="10" spans="1:29" ht="15.95" customHeight="1" x14ac:dyDescent="0.25">
      <c r="A10" s="16"/>
      <c r="B10" s="479" t="s">
        <v>35</v>
      </c>
      <c r="C10" s="480"/>
      <c r="D10" s="473" t="s">
        <v>271</v>
      </c>
      <c r="E10" s="474"/>
      <c r="F10" s="474"/>
      <c r="G10" s="474"/>
      <c r="H10" s="474"/>
      <c r="I10" s="475"/>
      <c r="J10" s="1"/>
      <c r="K10" s="11"/>
      <c r="L10" s="13"/>
      <c r="M10" s="13"/>
      <c r="N10" s="13"/>
      <c r="O10" s="467" t="s">
        <v>44</v>
      </c>
      <c r="P10" s="468"/>
      <c r="Q10" s="468"/>
      <c r="R10" s="468"/>
      <c r="S10" s="468"/>
      <c r="T10" s="468"/>
      <c r="U10" s="468"/>
      <c r="V10" s="469"/>
      <c r="W10" s="98">
        <v>51</v>
      </c>
      <c r="X10" s="99">
        <v>61</v>
      </c>
      <c r="Y10" s="11"/>
      <c r="Z10" s="11"/>
      <c r="AA10" s="11"/>
      <c r="AB10" s="11"/>
      <c r="AC10" s="20"/>
    </row>
    <row r="11" spans="1:29" ht="15.95" customHeight="1" thickBot="1" x14ac:dyDescent="0.3">
      <c r="A11" s="16"/>
      <c r="B11" s="498" t="s">
        <v>36</v>
      </c>
      <c r="C11" s="499"/>
      <c r="D11" s="464" t="s">
        <v>261</v>
      </c>
      <c r="E11" s="465"/>
      <c r="F11" s="465"/>
      <c r="G11" s="465"/>
      <c r="H11" s="465"/>
      <c r="I11" s="466"/>
      <c r="J11" s="1"/>
      <c r="K11" s="11"/>
      <c r="L11" s="93"/>
      <c r="M11" s="13"/>
      <c r="N11" s="13"/>
      <c r="O11" s="470" t="s">
        <v>40</v>
      </c>
      <c r="P11" s="471"/>
      <c r="Q11" s="471"/>
      <c r="R11" s="471"/>
      <c r="S11" s="471"/>
      <c r="T11" s="471"/>
      <c r="U11" s="471"/>
      <c r="V11" s="472"/>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0" t="s">
        <v>23</v>
      </c>
      <c r="B13" s="423" t="s">
        <v>21</v>
      </c>
      <c r="C13" s="426" t="s">
        <v>20</v>
      </c>
      <c r="D13" s="438" t="s">
        <v>22</v>
      </c>
      <c r="E13" s="436" t="s">
        <v>0</v>
      </c>
      <c r="F13" s="444"/>
      <c r="G13" s="444"/>
      <c r="H13" s="444"/>
      <c r="I13" s="444"/>
      <c r="J13" s="444"/>
      <c r="K13" s="444"/>
      <c r="L13" s="444"/>
      <c r="M13" s="444"/>
      <c r="N13" s="444"/>
      <c r="O13" s="444"/>
      <c r="P13" s="444"/>
      <c r="Q13" s="444"/>
      <c r="R13" s="444"/>
      <c r="S13" s="445"/>
      <c r="T13" s="481" t="s">
        <v>1</v>
      </c>
      <c r="U13" s="482"/>
      <c r="V13" s="482"/>
      <c r="W13" s="482"/>
      <c r="X13" s="482"/>
      <c r="Y13" s="482"/>
      <c r="Z13" s="437"/>
      <c r="AA13" s="436" t="s">
        <v>2</v>
      </c>
      <c r="AB13" s="437"/>
      <c r="AC13" s="25"/>
    </row>
    <row r="14" spans="1:29" ht="15" customHeight="1"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5" customHeight="1"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ht="15" customHeight="1" x14ac:dyDescent="0.2">
      <c r="A16" s="29">
        <v>1</v>
      </c>
      <c r="B16" s="30" t="s">
        <v>70</v>
      </c>
      <c r="C16" s="22" t="s">
        <v>262</v>
      </c>
      <c r="D16" s="62">
        <v>4</v>
      </c>
      <c r="E16" s="38">
        <v>0</v>
      </c>
      <c r="F16" s="39">
        <v>1</v>
      </c>
      <c r="G16" s="104">
        <f>IF(F16&gt;0,E16/F16*100,0)</f>
        <v>0</v>
      </c>
      <c r="H16" s="38">
        <v>0</v>
      </c>
      <c r="I16" s="39">
        <v>1</v>
      </c>
      <c r="J16" s="104">
        <f>IF(I16&gt;0,H16/I16*100,0)</f>
        <v>0</v>
      </c>
      <c r="K16" s="38">
        <v>0</v>
      </c>
      <c r="L16" s="39">
        <v>0</v>
      </c>
      <c r="M16" s="104">
        <f>IF(L16&gt;0,K16/L16*100,0)</f>
        <v>0</v>
      </c>
      <c r="N16" s="77">
        <f t="shared" ref="N16:O19" si="0">IF(E16+H16+K16&gt;0,E16+H16+K16,0)</f>
        <v>0</v>
      </c>
      <c r="O16" s="78">
        <f t="shared" si="0"/>
        <v>2</v>
      </c>
      <c r="P16" s="104">
        <f>IF(O16&gt;0,N16/O16*100,0)</f>
        <v>0</v>
      </c>
      <c r="Q16" s="38">
        <v>0</v>
      </c>
      <c r="R16" s="39">
        <v>0</v>
      </c>
      <c r="S16" s="40">
        <f>IF(R16&gt;0,Q16/R16*100,0)</f>
        <v>0</v>
      </c>
      <c r="T16" s="129">
        <f>IF(E16*2+H16*2+K16*3+Q16&gt;0,E16*2+H16*2+K16*3+Q16,0)</f>
        <v>0</v>
      </c>
      <c r="U16" s="54">
        <v>0</v>
      </c>
      <c r="V16" s="54">
        <v>0</v>
      </c>
      <c r="W16" s="54">
        <v>0</v>
      </c>
      <c r="X16" s="54">
        <v>0</v>
      </c>
      <c r="Y16" s="54">
        <v>0</v>
      </c>
      <c r="Z16" s="55">
        <v>0</v>
      </c>
      <c r="AA16" s="56">
        <v>1</v>
      </c>
      <c r="AB16" s="88">
        <v>0</v>
      </c>
      <c r="AC16" s="90">
        <f>IF((V16+W16+X16-AA16-(F16-E16+I16-H16+L16-K16))*0.791+Y16*1.209-(R16-Q16)*0.7088+Z16+T16&lt;&gt;0,(V16+W16+X16-AA16-(F16-E16+I16-H16+L16-K16))*0.791+Y16*1.209-(R16-Q16)*0.7088+Z16+T16,0)</f>
        <v>-2.3730000000000002</v>
      </c>
    </row>
    <row r="17" spans="1:29" ht="15" customHeight="1" x14ac:dyDescent="0.2">
      <c r="A17" s="67">
        <v>3</v>
      </c>
      <c r="B17" s="68" t="s">
        <v>50</v>
      </c>
      <c r="C17" s="69" t="s">
        <v>267</v>
      </c>
      <c r="D17" s="70">
        <v>28</v>
      </c>
      <c r="E17" s="71">
        <v>2</v>
      </c>
      <c r="F17" s="72">
        <v>7</v>
      </c>
      <c r="G17" s="105">
        <f t="shared" ref="G17:G30" si="1">IF(F17&gt;0,E17/F17*100,0)</f>
        <v>28.571428571428569</v>
      </c>
      <c r="H17" s="71">
        <v>0</v>
      </c>
      <c r="I17" s="72">
        <v>4</v>
      </c>
      <c r="J17" s="105">
        <f t="shared" ref="J17:J30" si="2">IF(I17&gt;0,H17/I17*100,0)</f>
        <v>0</v>
      </c>
      <c r="K17" s="71">
        <v>0</v>
      </c>
      <c r="L17" s="72">
        <v>0</v>
      </c>
      <c r="M17" s="105">
        <f t="shared" ref="M17:M30" si="3">IF(L17&gt;0,K17/L17*100,0)</f>
        <v>0</v>
      </c>
      <c r="N17" s="79">
        <f t="shared" si="0"/>
        <v>2</v>
      </c>
      <c r="O17" s="64">
        <f t="shared" si="0"/>
        <v>11</v>
      </c>
      <c r="P17" s="105">
        <f t="shared" ref="P17:P30" si="4">IF(O17&gt;0,N17/O17*100,0)</f>
        <v>18.181818181818183</v>
      </c>
      <c r="Q17" s="71">
        <v>1</v>
      </c>
      <c r="R17" s="72">
        <v>2</v>
      </c>
      <c r="S17" s="43">
        <f t="shared" ref="S17:S30" si="5">IF(R17&gt;0,Q17/R17*100,0)</f>
        <v>50</v>
      </c>
      <c r="T17" s="141">
        <f t="shared" ref="T17:T30" si="6">IF(E17*2+H17*2+K17*3+Q17&gt;0,E17*2+H17*2+K17*3+Q17,0)</f>
        <v>5</v>
      </c>
      <c r="U17" s="73">
        <v>1</v>
      </c>
      <c r="V17" s="73">
        <v>2</v>
      </c>
      <c r="W17" s="73">
        <v>6</v>
      </c>
      <c r="X17" s="73">
        <v>0</v>
      </c>
      <c r="Y17" s="73">
        <v>5</v>
      </c>
      <c r="Z17" s="74">
        <v>0</v>
      </c>
      <c r="AA17" s="75">
        <v>5</v>
      </c>
      <c r="AB17" s="76">
        <v>3</v>
      </c>
      <c r="AC17" s="90">
        <f>IF((V17+W17+X17-AA17-(F17-E17+I17-H17+L17-K17))*0.791+Y17*1.209-(R17-Q17)*0.7088+Z17+T17&lt;&gt;0,(V17+W17+X17-AA17-(F17-E17+I17-H17+L17-K17))*0.791+Y17*1.209-(R17-Q17)*0.7088+Z17+T17,0)</f>
        <v>5.5901999999999994</v>
      </c>
    </row>
    <row r="18" spans="1:29" ht="15" customHeight="1" x14ac:dyDescent="0.2">
      <c r="A18" s="29">
        <v>4</v>
      </c>
      <c r="B18" s="30" t="s">
        <v>50</v>
      </c>
      <c r="C18" s="69" t="s">
        <v>264</v>
      </c>
      <c r="D18" s="62">
        <v>11</v>
      </c>
      <c r="E18" s="41">
        <v>1</v>
      </c>
      <c r="F18" s="42">
        <v>1</v>
      </c>
      <c r="G18" s="105">
        <f t="shared" si="1"/>
        <v>100</v>
      </c>
      <c r="H18" s="41">
        <v>0</v>
      </c>
      <c r="I18" s="42">
        <v>1</v>
      </c>
      <c r="J18" s="105">
        <f t="shared" si="2"/>
        <v>0</v>
      </c>
      <c r="K18" s="41">
        <v>0</v>
      </c>
      <c r="L18" s="42">
        <v>0</v>
      </c>
      <c r="M18" s="105">
        <f t="shared" si="3"/>
        <v>0</v>
      </c>
      <c r="N18" s="79">
        <f t="shared" si="0"/>
        <v>1</v>
      </c>
      <c r="O18" s="64">
        <f t="shared" si="0"/>
        <v>2</v>
      </c>
      <c r="P18" s="105">
        <f t="shared" si="4"/>
        <v>50</v>
      </c>
      <c r="Q18" s="41">
        <v>0</v>
      </c>
      <c r="R18" s="42">
        <v>0</v>
      </c>
      <c r="S18" s="43">
        <f t="shared" si="5"/>
        <v>0</v>
      </c>
      <c r="T18" s="141">
        <f t="shared" si="6"/>
        <v>2</v>
      </c>
      <c r="U18" s="54">
        <v>0</v>
      </c>
      <c r="V18" s="54">
        <v>1</v>
      </c>
      <c r="W18" s="54">
        <v>1</v>
      </c>
      <c r="X18" s="54">
        <v>0</v>
      </c>
      <c r="Y18" s="54">
        <v>1</v>
      </c>
      <c r="Z18" s="55">
        <v>0</v>
      </c>
      <c r="AA18" s="57">
        <v>3</v>
      </c>
      <c r="AB18" s="61">
        <v>1</v>
      </c>
      <c r="AC18" s="90">
        <f t="shared" ref="AC18:AC30" si="7">IF((V18+W18+X18-AA18-(F18-E18+I18-H18+L18-K18))*0.791+Y18*1.209-(R18-Q18)*0.7088+Z18+T18&lt;&gt;0,(V18+W18+X18-AA18-(F18-E18+I18-H18+L18-K18))*0.791+Y18*1.209-(R18-Q18)*0.7088+Z18+T18,0)</f>
        <v>1.627</v>
      </c>
    </row>
    <row r="19" spans="1:29" ht="15" customHeight="1" thickBot="1" x14ac:dyDescent="0.25">
      <c r="A19" s="31">
        <v>2</v>
      </c>
      <c r="B19" s="68" t="s">
        <v>263</v>
      </c>
      <c r="C19" s="69" t="s">
        <v>272</v>
      </c>
      <c r="D19" s="70">
        <v>26</v>
      </c>
      <c r="E19" s="71">
        <v>4</v>
      </c>
      <c r="F19" s="72">
        <v>6</v>
      </c>
      <c r="G19" s="105">
        <f t="shared" si="1"/>
        <v>66.666666666666657</v>
      </c>
      <c r="H19" s="71">
        <v>1</v>
      </c>
      <c r="I19" s="72">
        <v>4</v>
      </c>
      <c r="J19" s="105">
        <f t="shared" si="2"/>
        <v>25</v>
      </c>
      <c r="K19" s="71">
        <v>1</v>
      </c>
      <c r="L19" s="72">
        <v>2</v>
      </c>
      <c r="M19" s="105">
        <f t="shared" si="3"/>
        <v>50</v>
      </c>
      <c r="N19" s="79">
        <f t="shared" si="0"/>
        <v>6</v>
      </c>
      <c r="O19" s="64">
        <f t="shared" si="0"/>
        <v>12</v>
      </c>
      <c r="P19" s="105">
        <f t="shared" si="4"/>
        <v>50</v>
      </c>
      <c r="Q19" s="71">
        <v>0</v>
      </c>
      <c r="R19" s="72">
        <v>0</v>
      </c>
      <c r="S19" s="43">
        <f t="shared" si="5"/>
        <v>0</v>
      </c>
      <c r="T19" s="141">
        <f t="shared" si="6"/>
        <v>13</v>
      </c>
      <c r="U19" s="73">
        <v>0</v>
      </c>
      <c r="V19" s="73">
        <v>0</v>
      </c>
      <c r="W19" s="73">
        <v>6</v>
      </c>
      <c r="X19" s="73">
        <v>0</v>
      </c>
      <c r="Y19" s="73">
        <v>3</v>
      </c>
      <c r="Z19" s="74">
        <v>0</v>
      </c>
      <c r="AA19" s="75">
        <v>4</v>
      </c>
      <c r="AB19" s="76">
        <v>3</v>
      </c>
      <c r="AC19" s="90">
        <f t="shared" si="7"/>
        <v>13.463000000000001</v>
      </c>
    </row>
    <row r="20" spans="1:29" ht="15" customHeight="1" thickBot="1" x14ac:dyDescent="0.25">
      <c r="A20" s="31">
        <v>17</v>
      </c>
      <c r="B20" s="32" t="s">
        <v>273</v>
      </c>
      <c r="C20" s="23" t="s">
        <v>278</v>
      </c>
      <c r="D20" s="63">
        <v>11</v>
      </c>
      <c r="E20" s="113">
        <v>3</v>
      </c>
      <c r="F20" s="114">
        <v>6</v>
      </c>
      <c r="G20" s="115">
        <f t="shared" si="1"/>
        <v>50</v>
      </c>
      <c r="H20" s="113">
        <v>0</v>
      </c>
      <c r="I20" s="114">
        <v>1</v>
      </c>
      <c r="J20" s="115">
        <f t="shared" si="2"/>
        <v>0</v>
      </c>
      <c r="K20" s="113">
        <v>0</v>
      </c>
      <c r="L20" s="114">
        <v>0</v>
      </c>
      <c r="M20" s="115">
        <f t="shared" si="3"/>
        <v>0</v>
      </c>
      <c r="N20" s="85">
        <f t="shared" ref="N20:N30" si="8">IF(E20+H20+K20&gt;0,E20+H20+K20,0)</f>
        <v>3</v>
      </c>
      <c r="O20" s="86">
        <f t="shared" ref="O20:O30" si="9">IF(F20+I20+L20&gt;0,F20+I20+L20,0)</f>
        <v>7</v>
      </c>
      <c r="P20" s="115">
        <f t="shared" si="4"/>
        <v>42.857142857142854</v>
      </c>
      <c r="Q20" s="113">
        <v>2</v>
      </c>
      <c r="R20" s="114">
        <v>3</v>
      </c>
      <c r="S20" s="108">
        <f t="shared" si="5"/>
        <v>66.666666666666657</v>
      </c>
      <c r="T20" s="142">
        <f t="shared" si="6"/>
        <v>8</v>
      </c>
      <c r="U20" s="58">
        <v>2</v>
      </c>
      <c r="V20" s="58">
        <v>0</v>
      </c>
      <c r="W20" s="58">
        <v>4</v>
      </c>
      <c r="X20" s="58">
        <v>3</v>
      </c>
      <c r="Y20" s="58">
        <v>0</v>
      </c>
      <c r="Z20" s="59">
        <v>0</v>
      </c>
      <c r="AA20" s="60">
        <v>1</v>
      </c>
      <c r="AB20" s="89">
        <v>2</v>
      </c>
      <c r="AC20" s="90">
        <f t="shared" si="7"/>
        <v>8.8732000000000006</v>
      </c>
    </row>
    <row r="21" spans="1:29" ht="15" customHeight="1" thickBot="1" x14ac:dyDescent="0.25">
      <c r="A21" s="67">
        <v>8</v>
      </c>
      <c r="B21" s="68" t="s">
        <v>50</v>
      </c>
      <c r="C21" s="69" t="s">
        <v>265</v>
      </c>
      <c r="D21" s="70">
        <v>18</v>
      </c>
      <c r="E21" s="133">
        <v>1</v>
      </c>
      <c r="F21" s="134">
        <v>4</v>
      </c>
      <c r="G21" s="104">
        <f t="shared" si="1"/>
        <v>25</v>
      </c>
      <c r="H21" s="133">
        <v>0</v>
      </c>
      <c r="I21" s="134">
        <v>0</v>
      </c>
      <c r="J21" s="104">
        <f t="shared" si="2"/>
        <v>0</v>
      </c>
      <c r="K21" s="133">
        <v>0</v>
      </c>
      <c r="L21" s="134">
        <v>0</v>
      </c>
      <c r="M21" s="104">
        <f t="shared" si="3"/>
        <v>0</v>
      </c>
      <c r="N21" s="77">
        <f t="shared" si="8"/>
        <v>1</v>
      </c>
      <c r="O21" s="78">
        <f t="shared" si="9"/>
        <v>4</v>
      </c>
      <c r="P21" s="104">
        <f t="shared" si="4"/>
        <v>25</v>
      </c>
      <c r="Q21" s="133">
        <v>0</v>
      </c>
      <c r="R21" s="134">
        <v>2</v>
      </c>
      <c r="S21" s="40">
        <f t="shared" si="5"/>
        <v>0</v>
      </c>
      <c r="T21" s="129">
        <f t="shared" si="6"/>
        <v>2</v>
      </c>
      <c r="U21" s="73">
        <v>2</v>
      </c>
      <c r="V21" s="73">
        <v>3</v>
      </c>
      <c r="W21" s="73">
        <v>1</v>
      </c>
      <c r="X21" s="73">
        <v>1</v>
      </c>
      <c r="Y21" s="73">
        <v>6</v>
      </c>
      <c r="Z21" s="74">
        <v>0</v>
      </c>
      <c r="AA21" s="75">
        <v>3</v>
      </c>
      <c r="AB21" s="76">
        <v>1</v>
      </c>
      <c r="AC21" s="90">
        <f t="shared" si="7"/>
        <v>7.0453999999999999</v>
      </c>
    </row>
    <row r="22" spans="1:29" ht="15" customHeight="1" thickBot="1" x14ac:dyDescent="0.25">
      <c r="A22" s="29">
        <v>20</v>
      </c>
      <c r="B22" s="30" t="s">
        <v>263</v>
      </c>
      <c r="C22" s="22" t="s">
        <v>279</v>
      </c>
      <c r="D22" s="62">
        <v>8</v>
      </c>
      <c r="E22" s="41">
        <v>0</v>
      </c>
      <c r="F22" s="42">
        <v>1</v>
      </c>
      <c r="G22" s="105">
        <f t="shared" si="1"/>
        <v>0</v>
      </c>
      <c r="H22" s="41">
        <v>0</v>
      </c>
      <c r="I22" s="42">
        <v>0</v>
      </c>
      <c r="J22" s="105">
        <f t="shared" si="2"/>
        <v>0</v>
      </c>
      <c r="K22" s="41">
        <v>0</v>
      </c>
      <c r="L22" s="42">
        <v>0</v>
      </c>
      <c r="M22" s="105">
        <f t="shared" si="3"/>
        <v>0</v>
      </c>
      <c r="N22" s="79">
        <f t="shared" si="8"/>
        <v>0</v>
      </c>
      <c r="O22" s="64">
        <f t="shared" si="9"/>
        <v>1</v>
      </c>
      <c r="P22" s="105">
        <f t="shared" si="4"/>
        <v>0</v>
      </c>
      <c r="Q22" s="133">
        <v>0</v>
      </c>
      <c r="R22" s="134">
        <v>0</v>
      </c>
      <c r="S22" s="43">
        <f t="shared" si="5"/>
        <v>0</v>
      </c>
      <c r="T22" s="141">
        <f t="shared" si="6"/>
        <v>0</v>
      </c>
      <c r="U22" s="54">
        <v>0</v>
      </c>
      <c r="V22" s="54">
        <v>0</v>
      </c>
      <c r="W22" s="54">
        <v>2</v>
      </c>
      <c r="X22" s="54">
        <v>1</v>
      </c>
      <c r="Y22" s="54">
        <v>0</v>
      </c>
      <c r="Z22" s="55">
        <v>0</v>
      </c>
      <c r="AA22" s="57">
        <v>2</v>
      </c>
      <c r="AB22" s="61">
        <v>1</v>
      </c>
      <c r="AC22" s="90">
        <f t="shared" si="7"/>
        <v>0</v>
      </c>
    </row>
    <row r="23" spans="1:29" ht="15" customHeight="1" thickBot="1" x14ac:dyDescent="0.25">
      <c r="A23" s="67">
        <v>15</v>
      </c>
      <c r="B23" s="68" t="s">
        <v>263</v>
      </c>
      <c r="C23" s="69" t="s">
        <v>268</v>
      </c>
      <c r="D23" s="70">
        <v>19</v>
      </c>
      <c r="E23" s="71">
        <v>2</v>
      </c>
      <c r="F23" s="72">
        <v>3</v>
      </c>
      <c r="G23" s="105">
        <f t="shared" si="1"/>
        <v>66.666666666666657</v>
      </c>
      <c r="H23" s="71">
        <v>0</v>
      </c>
      <c r="I23" s="72">
        <v>2</v>
      </c>
      <c r="J23" s="105">
        <f t="shared" si="2"/>
        <v>0</v>
      </c>
      <c r="K23" s="71">
        <v>0</v>
      </c>
      <c r="L23" s="72">
        <v>0</v>
      </c>
      <c r="M23" s="105">
        <f t="shared" si="3"/>
        <v>0</v>
      </c>
      <c r="N23" s="79">
        <f t="shared" si="8"/>
        <v>2</v>
      </c>
      <c r="O23" s="64">
        <f t="shared" si="9"/>
        <v>5</v>
      </c>
      <c r="P23" s="105">
        <f t="shared" si="4"/>
        <v>40</v>
      </c>
      <c r="Q23" s="133">
        <v>0</v>
      </c>
      <c r="R23" s="134">
        <v>1</v>
      </c>
      <c r="S23" s="43">
        <f t="shared" si="5"/>
        <v>0</v>
      </c>
      <c r="T23" s="141">
        <f t="shared" si="6"/>
        <v>4</v>
      </c>
      <c r="U23" s="73">
        <v>1</v>
      </c>
      <c r="V23" s="73">
        <v>1</v>
      </c>
      <c r="W23" s="73">
        <v>1</v>
      </c>
      <c r="X23" s="73">
        <v>2</v>
      </c>
      <c r="Y23" s="73">
        <v>0</v>
      </c>
      <c r="Z23" s="74">
        <v>1</v>
      </c>
      <c r="AA23" s="75">
        <v>0</v>
      </c>
      <c r="AB23" s="76">
        <v>5</v>
      </c>
      <c r="AC23" s="90">
        <f t="shared" si="7"/>
        <v>5.0822000000000003</v>
      </c>
    </row>
    <row r="24" spans="1:29" ht="15" customHeight="1" thickBot="1" x14ac:dyDescent="0.25">
      <c r="A24" s="29">
        <v>16</v>
      </c>
      <c r="B24" s="30" t="s">
        <v>70</v>
      </c>
      <c r="C24" s="22" t="s">
        <v>266</v>
      </c>
      <c r="D24" s="62">
        <v>12</v>
      </c>
      <c r="E24" s="41">
        <v>0</v>
      </c>
      <c r="F24" s="42">
        <v>1</v>
      </c>
      <c r="G24" s="105">
        <f t="shared" si="1"/>
        <v>0</v>
      </c>
      <c r="H24" s="41">
        <v>0</v>
      </c>
      <c r="I24" s="42">
        <v>1</v>
      </c>
      <c r="J24" s="105">
        <f t="shared" si="2"/>
        <v>0</v>
      </c>
      <c r="K24" s="41">
        <v>0</v>
      </c>
      <c r="L24" s="42">
        <v>0</v>
      </c>
      <c r="M24" s="105">
        <f t="shared" si="3"/>
        <v>0</v>
      </c>
      <c r="N24" s="79">
        <f t="shared" si="8"/>
        <v>0</v>
      </c>
      <c r="O24" s="64">
        <f t="shared" si="9"/>
        <v>2</v>
      </c>
      <c r="P24" s="105">
        <f t="shared" si="4"/>
        <v>0</v>
      </c>
      <c r="Q24" s="133">
        <v>0</v>
      </c>
      <c r="R24" s="134">
        <v>0</v>
      </c>
      <c r="S24" s="43">
        <f t="shared" si="5"/>
        <v>0</v>
      </c>
      <c r="T24" s="141">
        <f t="shared" si="6"/>
        <v>0</v>
      </c>
      <c r="U24" s="54">
        <v>0</v>
      </c>
      <c r="V24" s="54">
        <v>1</v>
      </c>
      <c r="W24" s="54">
        <v>3</v>
      </c>
      <c r="X24" s="54">
        <v>1</v>
      </c>
      <c r="Y24" s="54">
        <v>2</v>
      </c>
      <c r="Z24" s="55">
        <v>1</v>
      </c>
      <c r="AA24" s="57">
        <v>1</v>
      </c>
      <c r="AB24" s="61">
        <v>2</v>
      </c>
      <c r="AC24" s="90">
        <f t="shared" si="7"/>
        <v>5</v>
      </c>
    </row>
    <row r="25" spans="1:29" ht="15" customHeight="1" thickBot="1" x14ac:dyDescent="0.25">
      <c r="A25" s="67">
        <v>12</v>
      </c>
      <c r="B25" s="68" t="s">
        <v>263</v>
      </c>
      <c r="C25" s="69" t="s">
        <v>275</v>
      </c>
      <c r="D25" s="70">
        <v>7</v>
      </c>
      <c r="E25" s="71">
        <v>0</v>
      </c>
      <c r="F25" s="72">
        <v>0</v>
      </c>
      <c r="G25" s="105">
        <f t="shared" si="1"/>
        <v>0</v>
      </c>
      <c r="H25" s="71">
        <v>0</v>
      </c>
      <c r="I25" s="72">
        <v>2</v>
      </c>
      <c r="J25" s="105">
        <f t="shared" si="2"/>
        <v>0</v>
      </c>
      <c r="K25" s="71">
        <v>0</v>
      </c>
      <c r="L25" s="72">
        <v>0</v>
      </c>
      <c r="M25" s="105">
        <f t="shared" si="3"/>
        <v>0</v>
      </c>
      <c r="N25" s="79">
        <f t="shared" si="8"/>
        <v>0</v>
      </c>
      <c r="O25" s="64">
        <f t="shared" si="9"/>
        <v>2</v>
      </c>
      <c r="P25" s="105">
        <f t="shared" si="4"/>
        <v>0</v>
      </c>
      <c r="Q25" s="133">
        <v>0</v>
      </c>
      <c r="R25" s="134">
        <v>0</v>
      </c>
      <c r="S25" s="43">
        <f t="shared" si="5"/>
        <v>0</v>
      </c>
      <c r="T25" s="141">
        <f t="shared" si="6"/>
        <v>0</v>
      </c>
      <c r="U25" s="73">
        <v>0</v>
      </c>
      <c r="V25" s="73">
        <v>0</v>
      </c>
      <c r="W25" s="73">
        <v>1</v>
      </c>
      <c r="X25" s="73">
        <v>1</v>
      </c>
      <c r="Y25" s="73">
        <v>0</v>
      </c>
      <c r="Z25" s="74">
        <v>0</v>
      </c>
      <c r="AA25" s="75">
        <v>3</v>
      </c>
      <c r="AB25" s="76">
        <v>1</v>
      </c>
      <c r="AC25" s="90">
        <f t="shared" si="7"/>
        <v>-2.3730000000000002</v>
      </c>
    </row>
    <row r="26" spans="1:29" ht="15" customHeight="1" thickBot="1" x14ac:dyDescent="0.25">
      <c r="A26" s="29">
        <v>18</v>
      </c>
      <c r="B26" s="30" t="s">
        <v>53</v>
      </c>
      <c r="C26" s="22" t="s">
        <v>269</v>
      </c>
      <c r="D26" s="62">
        <v>25</v>
      </c>
      <c r="E26" s="41">
        <v>2</v>
      </c>
      <c r="F26" s="42">
        <v>8</v>
      </c>
      <c r="G26" s="105">
        <f t="shared" si="1"/>
        <v>25</v>
      </c>
      <c r="H26" s="41">
        <v>0</v>
      </c>
      <c r="I26" s="42">
        <v>1</v>
      </c>
      <c r="J26" s="105">
        <f t="shared" si="2"/>
        <v>0</v>
      </c>
      <c r="K26" s="41">
        <v>0</v>
      </c>
      <c r="L26" s="42">
        <v>0</v>
      </c>
      <c r="M26" s="105">
        <f t="shared" si="3"/>
        <v>0</v>
      </c>
      <c r="N26" s="79">
        <f t="shared" si="8"/>
        <v>2</v>
      </c>
      <c r="O26" s="64">
        <f t="shared" si="9"/>
        <v>9</v>
      </c>
      <c r="P26" s="105">
        <f t="shared" si="4"/>
        <v>22.222222222222221</v>
      </c>
      <c r="Q26" s="133">
        <v>2</v>
      </c>
      <c r="R26" s="134">
        <v>2</v>
      </c>
      <c r="S26" s="43">
        <f t="shared" si="5"/>
        <v>100</v>
      </c>
      <c r="T26" s="141">
        <f t="shared" si="6"/>
        <v>6</v>
      </c>
      <c r="U26" s="54">
        <v>1</v>
      </c>
      <c r="V26" s="54">
        <v>8</v>
      </c>
      <c r="W26" s="54">
        <v>9</v>
      </c>
      <c r="X26" s="54">
        <v>0</v>
      </c>
      <c r="Y26" s="54">
        <v>0</v>
      </c>
      <c r="Z26" s="55">
        <v>2</v>
      </c>
      <c r="AA26" s="57">
        <v>1</v>
      </c>
      <c r="AB26" s="61">
        <v>2</v>
      </c>
      <c r="AC26" s="90">
        <f t="shared" si="7"/>
        <v>15.119</v>
      </c>
    </row>
    <row r="27" spans="1:29" ht="15" customHeight="1" thickBot="1" x14ac:dyDescent="0.25">
      <c r="A27" s="67">
        <v>19</v>
      </c>
      <c r="B27" s="68" t="s">
        <v>263</v>
      </c>
      <c r="C27" s="69" t="s">
        <v>270</v>
      </c>
      <c r="D27" s="70">
        <v>27</v>
      </c>
      <c r="E27" s="71">
        <v>4</v>
      </c>
      <c r="F27" s="72">
        <v>9</v>
      </c>
      <c r="G27" s="105">
        <f t="shared" si="1"/>
        <v>44.444444444444443</v>
      </c>
      <c r="H27" s="71">
        <v>2</v>
      </c>
      <c r="I27" s="72">
        <v>7</v>
      </c>
      <c r="J27" s="105">
        <f t="shared" si="2"/>
        <v>28.571428571428569</v>
      </c>
      <c r="K27" s="71">
        <v>1</v>
      </c>
      <c r="L27" s="72">
        <v>3</v>
      </c>
      <c r="M27" s="105">
        <f t="shared" si="3"/>
        <v>33.333333333333329</v>
      </c>
      <c r="N27" s="79">
        <f t="shared" si="8"/>
        <v>7</v>
      </c>
      <c r="O27" s="64">
        <f t="shared" si="9"/>
        <v>19</v>
      </c>
      <c r="P27" s="105">
        <f t="shared" si="4"/>
        <v>36.84210526315789</v>
      </c>
      <c r="Q27" s="133">
        <v>2</v>
      </c>
      <c r="R27" s="134">
        <v>4</v>
      </c>
      <c r="S27" s="43">
        <f t="shared" si="5"/>
        <v>50</v>
      </c>
      <c r="T27" s="141">
        <f t="shared" si="6"/>
        <v>17</v>
      </c>
      <c r="U27" s="73">
        <v>2</v>
      </c>
      <c r="V27" s="73">
        <v>2</v>
      </c>
      <c r="W27" s="73">
        <v>6</v>
      </c>
      <c r="X27" s="73">
        <v>5</v>
      </c>
      <c r="Y27" s="73">
        <v>3</v>
      </c>
      <c r="Z27" s="74">
        <v>1</v>
      </c>
      <c r="AA27" s="75">
        <v>3</v>
      </c>
      <c r="AB27" s="76">
        <v>3</v>
      </c>
      <c r="AC27" s="90">
        <f t="shared" si="7"/>
        <v>18.627400000000002</v>
      </c>
    </row>
    <row r="28" spans="1:29" ht="15" customHeight="1" x14ac:dyDescent="0.2">
      <c r="A28" s="29">
        <v>14</v>
      </c>
      <c r="B28" s="30" t="s">
        <v>273</v>
      </c>
      <c r="C28" s="22" t="s">
        <v>274</v>
      </c>
      <c r="D28" s="62">
        <v>4</v>
      </c>
      <c r="E28" s="41">
        <v>2</v>
      </c>
      <c r="F28" s="42">
        <v>3</v>
      </c>
      <c r="G28" s="105">
        <f t="shared" si="1"/>
        <v>66.666666666666657</v>
      </c>
      <c r="H28" s="41">
        <v>0</v>
      </c>
      <c r="I28" s="42">
        <v>0</v>
      </c>
      <c r="J28" s="105">
        <f t="shared" si="2"/>
        <v>0</v>
      </c>
      <c r="K28" s="41">
        <v>0</v>
      </c>
      <c r="L28" s="42">
        <v>0</v>
      </c>
      <c r="M28" s="105">
        <f t="shared" si="3"/>
        <v>0</v>
      </c>
      <c r="N28" s="79">
        <f t="shared" si="8"/>
        <v>2</v>
      </c>
      <c r="O28" s="64">
        <f t="shared" si="9"/>
        <v>3</v>
      </c>
      <c r="P28" s="105">
        <f t="shared" si="4"/>
        <v>66.666666666666657</v>
      </c>
      <c r="Q28" s="133">
        <v>0</v>
      </c>
      <c r="R28" s="134">
        <v>0</v>
      </c>
      <c r="S28" s="43">
        <f t="shared" si="5"/>
        <v>0</v>
      </c>
      <c r="T28" s="141">
        <f t="shared" si="6"/>
        <v>4</v>
      </c>
      <c r="U28" s="54">
        <v>0</v>
      </c>
      <c r="V28" s="54">
        <v>1</v>
      </c>
      <c r="W28" s="54">
        <v>0</v>
      </c>
      <c r="X28" s="54">
        <v>0</v>
      </c>
      <c r="Y28" s="54">
        <v>0</v>
      </c>
      <c r="Z28" s="55">
        <v>0</v>
      </c>
      <c r="AA28" s="57">
        <v>0</v>
      </c>
      <c r="AB28" s="61">
        <v>0</v>
      </c>
      <c r="AC28" s="90">
        <f t="shared" si="7"/>
        <v>4</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v>3</v>
      </c>
      <c r="Y31" s="124" t="s">
        <v>43</v>
      </c>
      <c r="Z31" s="125" t="s">
        <v>43</v>
      </c>
      <c r="AA31" s="126">
        <v>2</v>
      </c>
      <c r="AB31" s="127"/>
      <c r="AC31" s="128"/>
    </row>
    <row r="32" spans="1:29" ht="15" customHeight="1" thickBot="1" x14ac:dyDescent="0.25">
      <c r="A32" s="417" t="s">
        <v>15</v>
      </c>
      <c r="B32" s="418"/>
      <c r="C32" s="419"/>
      <c r="D32" s="237">
        <f>SUM(D16:D30)</f>
        <v>200</v>
      </c>
      <c r="E32" s="36">
        <f>SUM(E16:E31)</f>
        <v>21</v>
      </c>
      <c r="F32" s="37">
        <f>SUM(F16:F31)</f>
        <v>50</v>
      </c>
      <c r="G32" s="80">
        <f>IF(F32&gt;0,E32/F32*100,"")</f>
        <v>42</v>
      </c>
      <c r="H32" s="81">
        <f>SUM(H16:H31)</f>
        <v>3</v>
      </c>
      <c r="I32" s="82">
        <f>SUM(I16:I31)</f>
        <v>24</v>
      </c>
      <c r="J32" s="83">
        <f>IF(I32&gt;0,H32/I32*100,"")</f>
        <v>12.5</v>
      </c>
      <c r="K32" s="81">
        <f>SUM(K16:K31)</f>
        <v>2</v>
      </c>
      <c r="L32" s="82">
        <f>SUM(L16:L31)</f>
        <v>5</v>
      </c>
      <c r="M32" s="84">
        <f>IF(L32&gt;0,K32/L32*100,"")</f>
        <v>40</v>
      </c>
      <c r="N32" s="81">
        <f>SUM(N16:N31)</f>
        <v>26</v>
      </c>
      <c r="O32" s="82">
        <f>SUM(O16:O31)</f>
        <v>79</v>
      </c>
      <c r="P32" s="87">
        <f>IF(O32&gt;0,N32/O32*100,"")</f>
        <v>32.911392405063289</v>
      </c>
      <c r="Q32" s="81">
        <f>SUM(Q16:Q31)</f>
        <v>7</v>
      </c>
      <c r="R32" s="82">
        <f>SUM(R16:R31)</f>
        <v>14</v>
      </c>
      <c r="S32" s="28">
        <f>IF(R32&gt;0,Q32/R32*100,"")</f>
        <v>50</v>
      </c>
      <c r="T32" s="95">
        <f>SUM(T16:T30)</f>
        <v>61</v>
      </c>
      <c r="U32" s="26">
        <f t="shared" ref="U32:AB32" si="10">SUM(U16:U31)</f>
        <v>9</v>
      </c>
      <c r="V32" s="26">
        <f t="shared" si="10"/>
        <v>19</v>
      </c>
      <c r="W32" s="26">
        <f t="shared" si="10"/>
        <v>40</v>
      </c>
      <c r="X32" s="26">
        <f t="shared" si="10"/>
        <v>17</v>
      </c>
      <c r="Y32" s="26">
        <f t="shared" si="10"/>
        <v>20</v>
      </c>
      <c r="Z32" s="26">
        <f t="shared" si="10"/>
        <v>5</v>
      </c>
      <c r="AA32" s="26">
        <f t="shared" si="10"/>
        <v>29</v>
      </c>
      <c r="AB32" s="26">
        <f t="shared" si="10"/>
        <v>24</v>
      </c>
      <c r="AC32" s="94">
        <f>SUM(AC16:AC30)</f>
        <v>79.681399999999996</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6" t="s">
        <v>24</v>
      </c>
      <c r="E43" s="447"/>
      <c r="F43" s="447"/>
      <c r="G43" s="447"/>
      <c r="H43" s="447"/>
      <c r="I43" s="447"/>
      <c r="J43" s="447"/>
      <c r="K43" s="448"/>
      <c r="L43" s="91" t="s">
        <v>46</v>
      </c>
      <c r="M43" s="459" t="s">
        <v>25</v>
      </c>
      <c r="N43" s="460"/>
      <c r="O43" s="460"/>
      <c r="P43" s="460"/>
      <c r="Q43" s="460"/>
      <c r="R43" s="460"/>
      <c r="S43" s="460"/>
      <c r="T43" s="461"/>
      <c r="U43" s="3"/>
      <c r="V43" s="3"/>
      <c r="W43" s="3"/>
      <c r="X43" s="3"/>
      <c r="Y43" s="3"/>
      <c r="Z43" s="3"/>
      <c r="AA43" s="3"/>
      <c r="AB43" s="13"/>
      <c r="AC43" s="13"/>
    </row>
    <row r="44" spans="1:29" ht="18.75" thickBot="1" x14ac:dyDescent="0.3">
      <c r="A44" s="16"/>
      <c r="B44" s="11"/>
      <c r="C44" s="103" t="str">
        <f>D9</f>
        <v>ZZ-ŽL</v>
      </c>
      <c r="D44" s="528" t="str">
        <f>D4</f>
        <v>BK Lokomotíva Sereď</v>
      </c>
      <c r="E44" s="529"/>
      <c r="F44" s="529"/>
      <c r="G44" s="529"/>
      <c r="H44" s="529"/>
      <c r="I44" s="529"/>
      <c r="J44" s="529"/>
      <c r="K44" s="530"/>
      <c r="L44" s="91" t="s">
        <v>46</v>
      </c>
      <c r="M44" s="528" t="str">
        <f>M4</f>
        <v>Young Angels U15 Košice</v>
      </c>
      <c r="N44" s="531"/>
      <c r="O44" s="531"/>
      <c r="P44" s="531"/>
      <c r="Q44" s="531"/>
      <c r="R44" s="531"/>
      <c r="S44" s="531"/>
      <c r="T44" s="532"/>
      <c r="U44" s="3"/>
      <c r="V44" s="3"/>
      <c r="W44" s="3"/>
      <c r="X44" s="3"/>
      <c r="Y44" s="3"/>
      <c r="Z44" s="3"/>
      <c r="AA44" s="3"/>
      <c r="AB44" s="13"/>
      <c r="AC44" s="13"/>
    </row>
    <row r="45" spans="1:29" ht="15.75" customHeight="1" thickBot="1" x14ac:dyDescent="0.3">
      <c r="A45" s="16"/>
      <c r="B45" s="11"/>
      <c r="C45" s="102" t="s">
        <v>27</v>
      </c>
      <c r="D45" s="537">
        <f>D5</f>
        <v>51</v>
      </c>
      <c r="E45" s="538"/>
      <c r="F45" s="538"/>
      <c r="G45" s="538"/>
      <c r="H45" s="538"/>
      <c r="I45" s="538"/>
      <c r="J45" s="538"/>
      <c r="K45" s="539"/>
      <c r="L45" s="91" t="s">
        <v>46</v>
      </c>
      <c r="M45" s="528">
        <f>M5</f>
        <v>61</v>
      </c>
      <c r="N45" s="531"/>
      <c r="O45" s="531"/>
      <c r="P45" s="531"/>
      <c r="Q45" s="531"/>
      <c r="R45" s="531"/>
      <c r="S45" s="531"/>
      <c r="T45" s="532"/>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6" t="s">
        <v>33</v>
      </c>
      <c r="C47" s="507"/>
      <c r="D47" s="540">
        <v>59</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3">
      <c r="A48" s="16"/>
      <c r="B48" s="498" t="s">
        <v>34</v>
      </c>
      <c r="C48" s="499"/>
      <c r="D48" s="533" t="str">
        <f>D8</f>
        <v>22.12.2018</v>
      </c>
      <c r="E48" s="534"/>
      <c r="F48" s="534"/>
      <c r="G48" s="535"/>
      <c r="H48" s="535"/>
      <c r="I48" s="536"/>
      <c r="J48" s="19"/>
      <c r="K48" s="11"/>
      <c r="L48" s="13"/>
      <c r="M48" s="511" t="s">
        <v>36</v>
      </c>
      <c r="N48" s="512"/>
      <c r="O48" s="512"/>
      <c r="P48" s="512"/>
      <c r="Q48" s="512"/>
      <c r="R48" s="513"/>
      <c r="S48" s="517" t="str">
        <f>D11</f>
        <v>YA U15 Košice</v>
      </c>
      <c r="T48" s="518"/>
      <c r="U48" s="518"/>
      <c r="V48" s="518"/>
      <c r="W48" s="518"/>
      <c r="X48" s="518"/>
      <c r="Y48" s="518"/>
      <c r="Z48" s="518"/>
      <c r="AA48" s="518"/>
      <c r="AB48" s="519"/>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88" t="s">
        <v>280</v>
      </c>
      <c r="D51" s="489"/>
      <c r="E51" s="489"/>
      <c r="F51" s="483">
        <v>7</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88" t="s">
        <v>281</v>
      </c>
      <c r="D52" s="489"/>
      <c r="E52" s="489"/>
      <c r="F52" s="483">
        <v>7</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2">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2">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2">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2">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2">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2">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2">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2">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2">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2">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2">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2">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2">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2">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2">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6"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7" t="s">
        <v>178</v>
      </c>
      <c r="C56" s="545"/>
      <c r="D56" s="3"/>
      <c r="E56" s="3"/>
    </row>
    <row r="57" spans="1:5" ht="24" customHeight="1" x14ac:dyDescent="0.25">
      <c r="A57" s="381"/>
      <c r="B57" s="544" t="s">
        <v>179</v>
      </c>
      <c r="C57" s="545"/>
      <c r="D57" s="3"/>
      <c r="E57" s="3"/>
    </row>
    <row r="58" spans="1:5" x14ac:dyDescent="0.2">
      <c r="A58" s="381"/>
      <c r="B58" s="376"/>
      <c r="C58" s="381"/>
      <c r="D58" s="3"/>
      <c r="E58" s="3"/>
    </row>
    <row r="59" spans="1:5" ht="51" customHeight="1" x14ac:dyDescent="0.25">
      <c r="A59" s="381"/>
      <c r="B59" s="546" t="s">
        <v>180</v>
      </c>
      <c r="C59" s="545"/>
      <c r="D59" s="3"/>
      <c r="E59" s="3"/>
    </row>
    <row r="60" spans="1:5" ht="35.25" customHeight="1" x14ac:dyDescent="0.25">
      <c r="A60" s="381"/>
      <c r="B60" s="552" t="s">
        <v>181</v>
      </c>
      <c r="C60" s="545"/>
      <c r="D60" s="3"/>
      <c r="E60" s="3"/>
    </row>
    <row r="61" spans="1:5" ht="25.5" customHeight="1" x14ac:dyDescent="0.25">
      <c r="A61" s="381"/>
      <c r="B61" s="548" t="s">
        <v>182</v>
      </c>
      <c r="C61" s="545"/>
      <c r="D61" s="3"/>
      <c r="E61" s="3"/>
    </row>
    <row r="62" spans="1:5" x14ac:dyDescent="0.2">
      <c r="A62" s="381"/>
      <c r="B62" s="376"/>
      <c r="C62" s="381"/>
      <c r="D62" s="3"/>
      <c r="E62" s="3"/>
    </row>
    <row r="63" spans="1:5" ht="37.5" customHeight="1" x14ac:dyDescent="0.25">
      <c r="A63" s="381"/>
      <c r="B63" s="546" t="s">
        <v>183</v>
      </c>
      <c r="C63" s="545"/>
      <c r="D63" s="3"/>
      <c r="E63" s="3"/>
    </row>
    <row r="64" spans="1:5" ht="39" customHeight="1" x14ac:dyDescent="0.25">
      <c r="A64" s="381"/>
      <c r="B64" s="544" t="s">
        <v>184</v>
      </c>
      <c r="C64" s="545"/>
      <c r="D64" s="3"/>
      <c r="E64" s="3"/>
    </row>
    <row r="65" spans="1:5" ht="37.5" customHeight="1" x14ac:dyDescent="0.25">
      <c r="A65" s="381"/>
      <c r="B65" s="544" t="s">
        <v>185</v>
      </c>
      <c r="C65" s="545"/>
      <c r="D65" s="3"/>
      <c r="E65" s="3"/>
    </row>
    <row r="66" spans="1:5" ht="36.75" customHeight="1" x14ac:dyDescent="0.25">
      <c r="A66" s="381"/>
      <c r="B66" s="544" t="s">
        <v>186</v>
      </c>
      <c r="C66" s="545"/>
      <c r="D66" s="3"/>
      <c r="E66" s="3"/>
    </row>
    <row r="67" spans="1:5" ht="25.5" customHeight="1" x14ac:dyDescent="0.25">
      <c r="A67" s="381"/>
      <c r="B67" s="547" t="s">
        <v>187</v>
      </c>
      <c r="C67" s="545"/>
      <c r="D67" s="3"/>
      <c r="E67" s="3"/>
    </row>
    <row r="68" spans="1:5" ht="32.25" customHeight="1" x14ac:dyDescent="0.25">
      <c r="A68" s="381"/>
      <c r="B68" s="548" t="s">
        <v>188</v>
      </c>
      <c r="C68" s="545"/>
      <c r="D68" s="3"/>
      <c r="E68" s="3"/>
    </row>
    <row r="69" spans="1:5" ht="33.75" customHeight="1" x14ac:dyDescent="0.25">
      <c r="A69" s="381"/>
      <c r="B69" s="548" t="s">
        <v>189</v>
      </c>
      <c r="C69" s="545"/>
      <c r="D69" s="3"/>
      <c r="E69" s="3"/>
    </row>
    <row r="70" spans="1:5" x14ac:dyDescent="0.2">
      <c r="A70" s="381"/>
      <c r="B70" s="380"/>
      <c r="C70" s="381"/>
      <c r="D70" s="3"/>
      <c r="E70" s="3"/>
    </row>
    <row r="71" spans="1:5" ht="13.5" x14ac:dyDescent="0.25">
      <c r="A71" s="381"/>
      <c r="B71" s="546" t="s">
        <v>190</v>
      </c>
      <c r="C71" s="553"/>
      <c r="D71" s="3"/>
      <c r="E71" s="3"/>
    </row>
    <row r="72" spans="1:5" ht="33.75" customHeight="1" x14ac:dyDescent="0.25">
      <c r="A72" s="381"/>
      <c r="B72" s="544" t="s">
        <v>191</v>
      </c>
      <c r="C72" s="545"/>
      <c r="D72" s="3"/>
      <c r="E72" s="3"/>
    </row>
    <row r="73" spans="1:5" ht="21.75" customHeight="1" x14ac:dyDescent="0.25">
      <c r="A73" s="381"/>
      <c r="B73" s="554" t="s">
        <v>192</v>
      </c>
      <c r="C73" s="545"/>
      <c r="D73" s="3"/>
      <c r="E73" s="3"/>
    </row>
    <row r="74" spans="1:5" ht="25.5" customHeight="1" x14ac:dyDescent="0.25">
      <c r="A74" s="381"/>
      <c r="B74" s="554" t="s">
        <v>193</v>
      </c>
      <c r="C74" s="545"/>
      <c r="D74" s="3"/>
      <c r="E74" s="3"/>
    </row>
    <row r="75" spans="1:5" ht="24.75" customHeight="1" x14ac:dyDescent="0.25">
      <c r="A75" s="381"/>
      <c r="B75" s="544" t="s">
        <v>194</v>
      </c>
      <c r="C75" s="545"/>
      <c r="D75" s="3"/>
      <c r="E75" s="3"/>
    </row>
    <row r="76" spans="1:5" ht="36" customHeight="1" x14ac:dyDescent="0.25">
      <c r="A76" s="381"/>
      <c r="B76" s="552" t="s">
        <v>195</v>
      </c>
      <c r="C76" s="545"/>
      <c r="D76" s="3"/>
      <c r="E76" s="3"/>
    </row>
    <row r="77" spans="1:5" ht="15.75" x14ac:dyDescent="0.25">
      <c r="A77" s="381"/>
      <c r="B77" s="378"/>
      <c r="C77" s="381"/>
      <c r="D77" s="3"/>
      <c r="E77" s="3"/>
    </row>
    <row r="78" spans="1:5" ht="39.75" customHeight="1" x14ac:dyDescent="0.25">
      <c r="A78" s="381"/>
      <c r="B78" s="546" t="s">
        <v>196</v>
      </c>
      <c r="C78" s="545"/>
      <c r="D78" s="3"/>
      <c r="E78" s="3"/>
    </row>
    <row r="79" spans="1:5" ht="20.25" customHeight="1" x14ac:dyDescent="0.25">
      <c r="A79" s="381"/>
      <c r="B79" s="544" t="s">
        <v>197</v>
      </c>
      <c r="C79" s="545"/>
      <c r="D79" s="3"/>
      <c r="E79" s="3"/>
    </row>
    <row r="80" spans="1:5" x14ac:dyDescent="0.2">
      <c r="A80" s="381"/>
      <c r="B80" s="381"/>
      <c r="C80" s="381"/>
      <c r="D80" s="3"/>
      <c r="E80" s="3"/>
    </row>
    <row r="81" spans="1:5" ht="13.5" x14ac:dyDescent="0.25">
      <c r="A81" s="381"/>
      <c r="B81" s="544" t="s">
        <v>198</v>
      </c>
      <c r="C81" s="545"/>
      <c r="D81" s="3"/>
      <c r="E81" s="3"/>
    </row>
    <row r="82" spans="1:5" ht="13.5" x14ac:dyDescent="0.25">
      <c r="A82" s="381"/>
      <c r="B82" s="544" t="s">
        <v>199</v>
      </c>
      <c r="C82" s="545"/>
      <c r="D82" s="3"/>
      <c r="E82" s="3"/>
    </row>
    <row r="83" spans="1:5" ht="13.5" x14ac:dyDescent="0.25">
      <c r="A83" s="381"/>
      <c r="B83" s="544" t="s">
        <v>200</v>
      </c>
      <c r="C83" s="545"/>
      <c r="D83" s="3"/>
      <c r="E83" s="3"/>
    </row>
    <row r="84" spans="1:5" ht="13.5" x14ac:dyDescent="0.25">
      <c r="A84" s="381"/>
      <c r="B84" s="544" t="s">
        <v>201</v>
      </c>
      <c r="C84" s="545"/>
      <c r="D84" s="3"/>
      <c r="E84" s="3"/>
    </row>
    <row r="85" spans="1:5" ht="13.5" x14ac:dyDescent="0.25">
      <c r="A85" s="381"/>
      <c r="B85" s="544" t="s">
        <v>202</v>
      </c>
      <c r="C85" s="545"/>
      <c r="D85" s="3"/>
      <c r="E85" s="3"/>
    </row>
    <row r="86" spans="1:5" ht="13.5" x14ac:dyDescent="0.25">
      <c r="A86" s="381"/>
      <c r="B86" s="544" t="s">
        <v>203</v>
      </c>
      <c r="C86" s="545"/>
      <c r="D86" s="3"/>
      <c r="E86" s="3"/>
    </row>
    <row r="87" spans="1:5" ht="13.5" x14ac:dyDescent="0.25">
      <c r="A87" s="381"/>
      <c r="B87" s="544" t="s">
        <v>204</v>
      </c>
      <c r="C87" s="545"/>
      <c r="D87" s="3"/>
      <c r="E87" s="3"/>
    </row>
    <row r="88" spans="1:5" ht="13.5" x14ac:dyDescent="0.25">
      <c r="A88" s="381"/>
      <c r="B88" s="544" t="s">
        <v>205</v>
      </c>
      <c r="C88" s="545"/>
      <c r="D88" s="3"/>
      <c r="E88" s="3"/>
    </row>
    <row r="89" spans="1:5" ht="34.5" customHeight="1" x14ac:dyDescent="0.25">
      <c r="A89" s="381"/>
      <c r="B89" s="544" t="s">
        <v>206</v>
      </c>
      <c r="C89" s="545"/>
      <c r="D89" s="3"/>
      <c r="E89" s="3"/>
    </row>
    <row r="90" spans="1:5" ht="13.5" x14ac:dyDescent="0.25">
      <c r="A90" s="381"/>
      <c r="B90" s="544" t="s">
        <v>207</v>
      </c>
      <c r="C90" s="545"/>
      <c r="D90" s="3"/>
      <c r="E90" s="3"/>
    </row>
    <row r="91" spans="1:5" ht="13.5" x14ac:dyDescent="0.25">
      <c r="A91" s="381"/>
      <c r="B91" s="544" t="s">
        <v>208</v>
      </c>
      <c r="C91" s="545"/>
      <c r="D91" s="3"/>
      <c r="E91" s="3"/>
    </row>
    <row r="92" spans="1:5" ht="13.5" x14ac:dyDescent="0.25">
      <c r="A92" s="381"/>
      <c r="B92" s="544" t="s">
        <v>209</v>
      </c>
      <c r="C92" s="545"/>
      <c r="D92" s="3"/>
      <c r="E92" s="3"/>
    </row>
    <row r="93" spans="1:5" ht="13.5" x14ac:dyDescent="0.25">
      <c r="A93" s="381"/>
      <c r="B93" s="544" t="s">
        <v>210</v>
      </c>
      <c r="C93" s="545"/>
      <c r="D93" s="3"/>
      <c r="E93" s="3"/>
    </row>
    <row r="94" spans="1:5" x14ac:dyDescent="0.2">
      <c r="A94" s="381"/>
      <c r="B94" s="381"/>
      <c r="C94" s="381"/>
      <c r="D94" s="3"/>
      <c r="E94" s="3"/>
    </row>
    <row r="95" spans="1:5" ht="21.75" customHeight="1" x14ac:dyDescent="0.25">
      <c r="A95" s="381"/>
      <c r="B95" s="552" t="s">
        <v>211</v>
      </c>
      <c r="C95" s="545"/>
      <c r="D95" s="3"/>
      <c r="E95" s="3"/>
    </row>
    <row r="96" spans="1:5" ht="23.25" customHeight="1" x14ac:dyDescent="0.25">
      <c r="A96" s="381"/>
      <c r="B96" s="548" t="s">
        <v>212</v>
      </c>
      <c r="C96" s="545"/>
      <c r="D96" s="3"/>
      <c r="E96" s="3"/>
    </row>
    <row r="97" spans="1:5" x14ac:dyDescent="0.2">
      <c r="A97" s="381"/>
      <c r="B97" s="376"/>
      <c r="C97" s="381"/>
      <c r="D97" s="3"/>
      <c r="E97" s="3"/>
    </row>
    <row r="98" spans="1:5" ht="29.25" customHeight="1" x14ac:dyDescent="0.25">
      <c r="A98" s="381"/>
      <c r="B98" s="546" t="s">
        <v>213</v>
      </c>
      <c r="C98" s="545"/>
      <c r="D98" s="3"/>
      <c r="E98" s="3"/>
    </row>
    <row r="99" spans="1:5" ht="24.75" customHeight="1" x14ac:dyDescent="0.25">
      <c r="A99" s="381"/>
      <c r="B99" s="544" t="s">
        <v>214</v>
      </c>
      <c r="C99" s="545"/>
      <c r="D99" s="3"/>
      <c r="E99" s="3"/>
    </row>
    <row r="100" spans="1:5" ht="28.5" customHeight="1" x14ac:dyDescent="0.25">
      <c r="A100" s="381"/>
      <c r="B100" s="544" t="s">
        <v>215</v>
      </c>
      <c r="C100" s="545"/>
      <c r="D100" s="3"/>
      <c r="E100" s="3"/>
    </row>
    <row r="101" spans="1:5" ht="23.25" customHeight="1" x14ac:dyDescent="0.25">
      <c r="A101" s="381"/>
      <c r="B101" s="544" t="s">
        <v>216</v>
      </c>
      <c r="C101" s="545"/>
      <c r="D101" s="3"/>
      <c r="E101" s="3"/>
    </row>
    <row r="102" spans="1:5" ht="18" customHeight="1" x14ac:dyDescent="0.25">
      <c r="A102" s="381"/>
      <c r="B102" s="544" t="s">
        <v>217</v>
      </c>
      <c r="C102" s="545"/>
      <c r="D102" s="3"/>
      <c r="E102" s="3"/>
    </row>
    <row r="103" spans="1:5" ht="21.75" customHeight="1" x14ac:dyDescent="0.25">
      <c r="A103" s="381"/>
      <c r="B103" s="544" t="s">
        <v>218</v>
      </c>
      <c r="C103" s="545"/>
      <c r="D103" s="3"/>
      <c r="E103" s="3"/>
    </row>
    <row r="104" spans="1:5" ht="33" customHeight="1" x14ac:dyDescent="0.25">
      <c r="A104" s="381"/>
      <c r="B104" s="544" t="s">
        <v>219</v>
      </c>
      <c r="C104" s="545"/>
      <c r="D104" s="3"/>
      <c r="E104" s="3"/>
    </row>
    <row r="105" spans="1:5" ht="25.5" customHeight="1" x14ac:dyDescent="0.25">
      <c r="A105" s="381"/>
      <c r="B105" s="547" t="s">
        <v>220</v>
      </c>
      <c r="C105" s="545"/>
      <c r="D105" s="3"/>
      <c r="E105" s="3"/>
    </row>
    <row r="106" spans="1:5" ht="19.5" customHeight="1" x14ac:dyDescent="0.25">
      <c r="A106" s="381"/>
      <c r="B106" s="548" t="s">
        <v>221</v>
      </c>
      <c r="C106" s="545"/>
      <c r="D106" s="3"/>
      <c r="E106" s="3"/>
    </row>
    <row r="107" spans="1:5" ht="21" customHeight="1" x14ac:dyDescent="0.25">
      <c r="A107" s="381"/>
      <c r="B107" s="549" t="s">
        <v>222</v>
      </c>
      <c r="C107" s="545"/>
      <c r="D107" s="3"/>
      <c r="E107" s="3"/>
    </row>
    <row r="108" spans="1:5" ht="40.5" customHeight="1" x14ac:dyDescent="0.25">
      <c r="A108" s="381"/>
      <c r="B108" s="547" t="s">
        <v>223</v>
      </c>
      <c r="C108" s="545"/>
      <c r="D108" s="3"/>
      <c r="E108" s="3"/>
    </row>
    <row r="109" spans="1:5" ht="15.75" x14ac:dyDescent="0.25">
      <c r="A109" s="381"/>
      <c r="B109" s="378"/>
      <c r="C109" s="381"/>
      <c r="D109" s="3"/>
      <c r="E109" s="3"/>
    </row>
    <row r="110" spans="1:5" ht="42" customHeight="1" x14ac:dyDescent="0.25">
      <c r="A110" s="381"/>
      <c r="B110" s="546" t="s">
        <v>224</v>
      </c>
      <c r="C110" s="545"/>
      <c r="D110" s="3"/>
      <c r="E110" s="3"/>
    </row>
    <row r="111" spans="1:5" ht="18" customHeight="1" x14ac:dyDescent="0.25">
      <c r="A111" s="381"/>
      <c r="B111" s="547" t="s">
        <v>225</v>
      </c>
      <c r="C111" s="545"/>
      <c r="D111" s="3"/>
      <c r="E111" s="3"/>
    </row>
    <row r="112" spans="1:5" x14ac:dyDescent="0.2">
      <c r="A112" s="381"/>
      <c r="B112" s="377"/>
      <c r="C112" s="381"/>
      <c r="D112" s="3"/>
      <c r="E112" s="3"/>
    </row>
    <row r="113" spans="1:5" ht="13.5" x14ac:dyDescent="0.25">
      <c r="A113" s="381"/>
      <c r="B113" s="544" t="s">
        <v>226</v>
      </c>
      <c r="C113" s="545"/>
      <c r="D113" s="3"/>
      <c r="E113" s="3"/>
    </row>
    <row r="114" spans="1:5" ht="18" customHeight="1" x14ac:dyDescent="0.25">
      <c r="A114" s="381"/>
      <c r="B114" s="544" t="s">
        <v>227</v>
      </c>
      <c r="C114" s="550"/>
      <c r="D114" s="3"/>
      <c r="E114" s="3"/>
    </row>
    <row r="115" spans="1:5" ht="26.25" customHeight="1" x14ac:dyDescent="0.2">
      <c r="A115" s="381"/>
      <c r="B115" s="381"/>
      <c r="C115" s="381"/>
      <c r="D115" s="3"/>
      <c r="E115" s="3"/>
    </row>
    <row r="116" spans="1:5" ht="25.5" customHeight="1" x14ac:dyDescent="0.25">
      <c r="A116" s="381"/>
      <c r="B116" s="544" t="s">
        <v>228</v>
      </c>
      <c r="C116" s="545"/>
      <c r="D116" s="3"/>
      <c r="E116" s="3"/>
    </row>
    <row r="117" spans="1:5" ht="24.75" customHeight="1" x14ac:dyDescent="0.25">
      <c r="A117" s="381"/>
      <c r="B117" s="544" t="s">
        <v>229</v>
      </c>
      <c r="C117" s="545"/>
      <c r="D117" s="3"/>
      <c r="E117" s="3"/>
    </row>
    <row r="118" spans="1:5" ht="24" customHeight="1" x14ac:dyDescent="0.25">
      <c r="A118" s="381"/>
      <c r="B118" s="544"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1"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43" t="s">
        <v>59</v>
      </c>
      <c r="E4" s="644"/>
      <c r="F4" s="644"/>
      <c r="G4" s="644"/>
      <c r="H4" s="644"/>
      <c r="I4" s="644"/>
      <c r="J4" s="644"/>
      <c r="K4" s="645"/>
      <c r="L4" s="154" t="s">
        <v>46</v>
      </c>
      <c r="M4" s="643" t="s">
        <v>57</v>
      </c>
      <c r="N4" s="629"/>
      <c r="O4" s="629"/>
      <c r="P4" s="629"/>
      <c r="Q4" s="629"/>
      <c r="R4" s="629"/>
      <c r="S4" s="629"/>
      <c r="T4" s="630"/>
      <c r="U4" s="155"/>
      <c r="V4" s="155"/>
      <c r="W4" s="155"/>
      <c r="X4" s="155"/>
      <c r="Y4" s="155"/>
      <c r="Z4" s="155"/>
      <c r="AA4" s="155"/>
      <c r="AB4" s="151"/>
      <c r="AC4" s="151"/>
    </row>
    <row r="5" spans="1:29" ht="18.75" thickBot="1" x14ac:dyDescent="0.3">
      <c r="A5" s="153"/>
      <c r="B5" s="148"/>
      <c r="C5" s="156" t="s">
        <v>27</v>
      </c>
      <c r="D5" s="646">
        <v>81</v>
      </c>
      <c r="E5" s="647"/>
      <c r="F5" s="647"/>
      <c r="G5" s="647"/>
      <c r="H5" s="647"/>
      <c r="I5" s="647"/>
      <c r="J5" s="647"/>
      <c r="K5" s="648"/>
      <c r="L5" s="154" t="s">
        <v>46</v>
      </c>
      <c r="M5" s="643">
        <v>85</v>
      </c>
      <c r="N5" s="629"/>
      <c r="O5" s="629"/>
      <c r="P5" s="629"/>
      <c r="Q5" s="629"/>
      <c r="R5" s="629"/>
      <c r="S5" s="629"/>
      <c r="T5" s="630"/>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37">
        <v>43</v>
      </c>
      <c r="E7" s="638"/>
      <c r="F7" s="638"/>
      <c r="G7" s="492"/>
      <c r="H7" s="492"/>
      <c r="I7" s="493"/>
      <c r="J7" s="160"/>
      <c r="K7" s="148"/>
      <c r="L7" s="148"/>
      <c r="M7" s="148"/>
      <c r="N7" s="150"/>
      <c r="O7" s="639" t="s">
        <v>37</v>
      </c>
      <c r="P7" s="640"/>
      <c r="Q7" s="640"/>
      <c r="R7" s="640"/>
      <c r="S7" s="640"/>
      <c r="T7" s="640"/>
      <c r="U7" s="640"/>
      <c r="V7" s="641"/>
      <c r="W7" s="161">
        <v>20</v>
      </c>
      <c r="X7" s="162">
        <v>20</v>
      </c>
      <c r="Y7" s="148"/>
      <c r="Z7" s="148"/>
      <c r="AA7" s="148"/>
      <c r="AB7" s="148"/>
      <c r="AC7" s="151"/>
    </row>
    <row r="8" spans="1:29" ht="18" x14ac:dyDescent="0.25">
      <c r="A8" s="153"/>
      <c r="B8" s="615" t="s">
        <v>34</v>
      </c>
      <c r="C8" s="616"/>
      <c r="D8" s="642" t="s">
        <v>60</v>
      </c>
      <c r="E8" s="618"/>
      <c r="F8" s="618"/>
      <c r="G8" s="619"/>
      <c r="H8" s="619"/>
      <c r="I8" s="620"/>
      <c r="J8" s="160"/>
      <c r="K8" s="148"/>
      <c r="L8" s="151"/>
      <c r="M8" s="151"/>
      <c r="N8" s="151"/>
      <c r="O8" s="621" t="s">
        <v>38</v>
      </c>
      <c r="P8" s="622"/>
      <c r="Q8" s="622"/>
      <c r="R8" s="622"/>
      <c r="S8" s="622"/>
      <c r="T8" s="622"/>
      <c r="U8" s="622"/>
      <c r="V8" s="623"/>
      <c r="W8" s="163">
        <v>37</v>
      </c>
      <c r="X8" s="164">
        <v>39</v>
      </c>
      <c r="Y8" s="148"/>
      <c r="Z8" s="148"/>
      <c r="AA8" s="148"/>
      <c r="AB8" s="148"/>
      <c r="AC8" s="165"/>
    </row>
    <row r="9" spans="1:29" ht="18" x14ac:dyDescent="0.25">
      <c r="A9" s="153"/>
      <c r="B9" s="615" t="s">
        <v>47</v>
      </c>
      <c r="C9" s="616"/>
      <c r="D9" s="617" t="s">
        <v>61</v>
      </c>
      <c r="E9" s="618"/>
      <c r="F9" s="618"/>
      <c r="G9" s="619"/>
      <c r="H9" s="619"/>
      <c r="I9" s="620"/>
      <c r="J9" s="160"/>
      <c r="K9" s="148"/>
      <c r="L9" s="151"/>
      <c r="M9" s="151"/>
      <c r="N9" s="151"/>
      <c r="O9" s="621" t="s">
        <v>39</v>
      </c>
      <c r="P9" s="622"/>
      <c r="Q9" s="622"/>
      <c r="R9" s="622"/>
      <c r="S9" s="622"/>
      <c r="T9" s="622"/>
      <c r="U9" s="622"/>
      <c r="V9" s="623"/>
      <c r="W9" s="163">
        <v>57</v>
      </c>
      <c r="X9" s="164">
        <v>61</v>
      </c>
      <c r="Y9" s="148"/>
      <c r="Z9" s="148"/>
      <c r="AA9" s="148"/>
      <c r="AB9" s="148"/>
      <c r="AC9" s="165"/>
    </row>
    <row r="10" spans="1:29" ht="18" x14ac:dyDescent="0.25">
      <c r="A10" s="153"/>
      <c r="B10" s="624" t="s">
        <v>35</v>
      </c>
      <c r="C10" s="625"/>
      <c r="D10" s="626" t="s">
        <v>62</v>
      </c>
      <c r="E10" s="627"/>
      <c r="F10" s="627"/>
      <c r="G10" s="627"/>
      <c r="H10" s="627"/>
      <c r="I10" s="628"/>
      <c r="J10" s="166"/>
      <c r="K10" s="148"/>
      <c r="L10" s="151"/>
      <c r="M10" s="151"/>
      <c r="N10" s="151"/>
      <c r="O10" s="621" t="s">
        <v>44</v>
      </c>
      <c r="P10" s="622"/>
      <c r="Q10" s="622"/>
      <c r="R10" s="622"/>
      <c r="S10" s="622"/>
      <c r="T10" s="622"/>
      <c r="U10" s="622"/>
      <c r="V10" s="623"/>
      <c r="W10" s="163">
        <v>81</v>
      </c>
      <c r="X10" s="164">
        <v>85</v>
      </c>
      <c r="Y10" s="148"/>
      <c r="Z10" s="148"/>
      <c r="AA10" s="148"/>
      <c r="AB10" s="148"/>
      <c r="AC10" s="165"/>
    </row>
    <row r="11" spans="1:29" ht="18.75" thickBot="1" x14ac:dyDescent="0.3">
      <c r="A11" s="153"/>
      <c r="B11" s="577" t="s">
        <v>36</v>
      </c>
      <c r="C11" s="578"/>
      <c r="D11" s="631" t="s">
        <v>59</v>
      </c>
      <c r="E11" s="632"/>
      <c r="F11" s="632"/>
      <c r="G11" s="632"/>
      <c r="H11" s="632"/>
      <c r="I11" s="633"/>
      <c r="J11" s="166"/>
      <c r="K11" s="148"/>
      <c r="L11" s="168"/>
      <c r="M11" s="151"/>
      <c r="N11" s="151"/>
      <c r="O11" s="634" t="s">
        <v>40</v>
      </c>
      <c r="P11" s="635"/>
      <c r="Q11" s="635"/>
      <c r="R11" s="635"/>
      <c r="S11" s="635"/>
      <c r="T11" s="635"/>
      <c r="U11" s="635"/>
      <c r="V11" s="636"/>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0" t="s">
        <v>23</v>
      </c>
      <c r="B13" s="423" t="s">
        <v>21</v>
      </c>
      <c r="C13" s="426" t="s">
        <v>20</v>
      </c>
      <c r="D13" s="438" t="s">
        <v>22</v>
      </c>
      <c r="E13" s="436" t="s">
        <v>0</v>
      </c>
      <c r="F13" s="629"/>
      <c r="G13" s="629"/>
      <c r="H13" s="629"/>
      <c r="I13" s="629"/>
      <c r="J13" s="629"/>
      <c r="K13" s="629"/>
      <c r="L13" s="629"/>
      <c r="M13" s="629"/>
      <c r="N13" s="629"/>
      <c r="O13" s="629"/>
      <c r="P13" s="629"/>
      <c r="Q13" s="629"/>
      <c r="R13" s="629"/>
      <c r="S13" s="630"/>
      <c r="T13" s="481" t="s">
        <v>1</v>
      </c>
      <c r="U13" s="482"/>
      <c r="V13" s="482"/>
      <c r="W13" s="482"/>
      <c r="X13" s="482"/>
      <c r="Y13" s="482"/>
      <c r="Z13" s="437"/>
      <c r="AA13" s="436" t="s">
        <v>2</v>
      </c>
      <c r="AB13" s="437"/>
      <c r="AC13" s="25"/>
    </row>
    <row r="14" spans="1:29"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3.5"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2">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2">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2">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2">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2">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2">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2">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2">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2">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2">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2">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2">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2">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2">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2">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9" t="s">
        <v>151</v>
      </c>
      <c r="N3" s="730"/>
      <c r="O3" s="730"/>
      <c r="P3" s="730"/>
      <c r="Q3" s="730"/>
      <c r="R3" s="730"/>
      <c r="S3" s="795" t="s">
        <v>152</v>
      </c>
      <c r="T3" s="698"/>
      <c r="U3" s="698"/>
      <c r="V3" s="698"/>
      <c r="W3" s="698"/>
      <c r="X3" s="698"/>
      <c r="Y3" s="698"/>
      <c r="Z3" s="460"/>
      <c r="AA3" s="460"/>
      <c r="AB3" s="461"/>
      <c r="AC3" s="792" t="s">
        <v>136</v>
      </c>
      <c r="AD3" s="793"/>
      <c r="AE3" s="793"/>
      <c r="AF3" s="794"/>
      <c r="AG3" s="794"/>
      <c r="AH3" s="794"/>
      <c r="AI3" s="794"/>
      <c r="AJ3" s="794"/>
      <c r="AK3" s="794"/>
      <c r="AL3" s="794"/>
      <c r="AM3" s="794"/>
      <c r="AN3" s="794"/>
      <c r="AO3" s="794"/>
      <c r="AP3" s="794"/>
      <c r="AQ3" s="794"/>
      <c r="AR3" s="794"/>
      <c r="AS3" s="789"/>
      <c r="AT3" s="338" t="s">
        <v>153</v>
      </c>
      <c r="AU3" s="339"/>
      <c r="AV3" s="339"/>
      <c r="AW3" s="339"/>
      <c r="AX3" s="339"/>
      <c r="AY3" s="339"/>
      <c r="AZ3" s="339"/>
      <c r="BA3" s="339"/>
      <c r="BB3" s="339"/>
      <c r="BC3" s="339"/>
      <c r="BD3" s="339"/>
      <c r="BE3" s="340"/>
    </row>
    <row r="4" spans="1:57" x14ac:dyDescent="0.2">
      <c r="A4" s="337" t="s">
        <v>137</v>
      </c>
      <c r="B4" s="776"/>
      <c r="C4" s="777"/>
      <c r="D4" s="777"/>
      <c r="E4" s="777"/>
      <c r="F4" s="777"/>
      <c r="G4" s="777"/>
      <c r="H4" s="777"/>
      <c r="I4" s="777"/>
      <c r="J4" s="777"/>
      <c r="K4" s="777"/>
      <c r="L4" s="308"/>
      <c r="M4" s="290" t="s">
        <v>137</v>
      </c>
      <c r="N4" s="798"/>
      <c r="O4" s="708"/>
      <c r="P4" s="708"/>
      <c r="Q4" s="708"/>
      <c r="R4" s="708"/>
      <c r="S4" s="708"/>
      <c r="T4" s="708"/>
      <c r="U4" s="708"/>
      <c r="V4" s="708"/>
      <c r="W4" s="708"/>
      <c r="X4" s="708"/>
      <c r="Y4" s="708"/>
      <c r="Z4" s="708"/>
      <c r="AA4" s="796"/>
      <c r="AB4" s="708"/>
      <c r="AC4" s="290" t="s">
        <v>137</v>
      </c>
      <c r="AD4" s="360"/>
      <c r="AE4" s="798"/>
      <c r="AF4" s="708"/>
      <c r="AG4" s="708"/>
      <c r="AH4" s="708"/>
      <c r="AI4" s="708"/>
      <c r="AJ4" s="708"/>
      <c r="AK4" s="708"/>
      <c r="AL4" s="708"/>
      <c r="AM4" s="708"/>
      <c r="AN4" s="708"/>
      <c r="AO4" s="708"/>
      <c r="AP4" s="708"/>
      <c r="AQ4" s="708"/>
      <c r="AR4" s="709"/>
      <c r="AS4" s="308"/>
      <c r="AT4" s="359" t="s">
        <v>137</v>
      </c>
      <c r="AU4" s="776"/>
      <c r="AV4" s="777"/>
      <c r="AW4" s="777"/>
      <c r="AX4" s="777"/>
      <c r="AY4" s="777"/>
      <c r="AZ4" s="777"/>
      <c r="BA4" s="777"/>
      <c r="BB4" s="777"/>
      <c r="BC4" s="777"/>
      <c r="BD4" s="777"/>
      <c r="BE4" s="308"/>
    </row>
    <row r="5" spans="1:57" ht="12" customHeight="1" thickBot="1" x14ac:dyDescent="0.25">
      <c r="A5" s="805"/>
      <c r="B5" s="667"/>
      <c r="C5" s="667"/>
      <c r="D5" s="667"/>
      <c r="E5" s="667"/>
      <c r="F5" s="667"/>
      <c r="G5" s="667"/>
      <c r="H5" s="667"/>
      <c r="I5" s="667"/>
      <c r="J5" s="667"/>
      <c r="K5" s="667"/>
      <c r="L5" s="346"/>
      <c r="M5" s="799"/>
      <c r="N5" s="800"/>
      <c r="O5" s="800"/>
      <c r="P5" s="800"/>
      <c r="Q5" s="800"/>
      <c r="R5" s="800"/>
      <c r="S5" s="800"/>
      <c r="T5" s="800"/>
      <c r="U5" s="800"/>
      <c r="V5" s="800"/>
      <c r="W5" s="800"/>
      <c r="X5" s="800"/>
      <c r="Y5" s="800"/>
      <c r="Z5" s="800"/>
      <c r="AA5" s="797"/>
      <c r="AB5" s="667"/>
      <c r="AC5" s="801"/>
      <c r="AD5" s="667"/>
      <c r="AE5" s="667"/>
      <c r="AF5" s="667"/>
      <c r="AG5" s="667"/>
      <c r="AH5" s="667"/>
      <c r="AI5" s="667"/>
      <c r="AJ5" s="667"/>
      <c r="AK5" s="667"/>
      <c r="AL5" s="667"/>
      <c r="AM5" s="667"/>
      <c r="AN5" s="667"/>
      <c r="AO5" s="667"/>
      <c r="AP5" s="667"/>
      <c r="AQ5" s="667"/>
      <c r="AR5" s="715"/>
      <c r="AS5" s="260"/>
      <c r="AT5" s="778"/>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79"/>
      <c r="J14" s="780"/>
      <c r="K14" s="781"/>
      <c r="L14" s="803"/>
      <c r="M14" s="272"/>
      <c r="N14" s="275"/>
      <c r="O14" s="275"/>
      <c r="P14" s="275"/>
      <c r="Q14" s="275"/>
      <c r="R14" s="275"/>
      <c r="S14" s="275"/>
      <c r="T14" s="275"/>
      <c r="U14" s="660" t="s">
        <v>16</v>
      </c>
      <c r="V14" s="661"/>
      <c r="W14" s="802"/>
      <c r="X14" s="655"/>
      <c r="Y14" s="655"/>
      <c r="Z14" s="655"/>
      <c r="AA14" s="655"/>
      <c r="AB14" s="656"/>
      <c r="AC14" s="275"/>
      <c r="AD14" s="275"/>
      <c r="AE14" s="275"/>
      <c r="AF14" s="275"/>
      <c r="AG14" s="275"/>
      <c r="AH14" s="275"/>
      <c r="AI14" s="275"/>
      <c r="AJ14" s="275"/>
      <c r="AK14" s="275"/>
      <c r="AL14" s="275"/>
      <c r="AM14" s="275"/>
      <c r="AN14" s="275"/>
      <c r="AO14" s="344" t="s">
        <v>16</v>
      </c>
      <c r="AP14" s="781"/>
      <c r="AQ14" s="780"/>
      <c r="AR14" s="781"/>
      <c r="AS14" s="806"/>
      <c r="AT14" s="275"/>
      <c r="AU14" s="275"/>
      <c r="AV14" s="275"/>
      <c r="AW14" s="275"/>
      <c r="AX14" s="275"/>
      <c r="AY14" s="275"/>
      <c r="AZ14" s="275"/>
      <c r="BA14" s="288" t="s">
        <v>16</v>
      </c>
      <c r="BB14" s="779"/>
      <c r="BC14" s="780"/>
      <c r="BD14" s="781"/>
      <c r="BE14" s="782"/>
    </row>
    <row r="15" spans="1:57" ht="13.5" thickBot="1" x14ac:dyDescent="0.25">
      <c r="A15" s="272"/>
      <c r="B15" s="275"/>
      <c r="C15" s="275"/>
      <c r="D15" s="275"/>
      <c r="E15" s="275"/>
      <c r="F15" s="275"/>
      <c r="G15" s="275"/>
      <c r="H15" s="289" t="s">
        <v>3</v>
      </c>
      <c r="I15" s="783"/>
      <c r="J15" s="784"/>
      <c r="K15" s="785"/>
      <c r="L15" s="804"/>
      <c r="M15" s="272"/>
      <c r="N15" s="275"/>
      <c r="O15" s="275"/>
      <c r="P15" s="275"/>
      <c r="Q15" s="275"/>
      <c r="R15" s="275"/>
      <c r="S15" s="275"/>
      <c r="T15" s="275"/>
      <c r="U15" s="662" t="s">
        <v>3</v>
      </c>
      <c r="V15" s="663"/>
      <c r="W15" s="657"/>
      <c r="X15" s="657"/>
      <c r="Y15" s="657"/>
      <c r="Z15" s="657"/>
      <c r="AA15" s="658"/>
      <c r="AB15" s="659"/>
      <c r="AC15" s="275"/>
      <c r="AD15" s="275"/>
      <c r="AE15" s="275"/>
      <c r="AF15" s="275"/>
      <c r="AG15" s="275"/>
      <c r="AH15" s="275"/>
      <c r="AI15" s="275"/>
      <c r="AJ15" s="275"/>
      <c r="AK15" s="275"/>
      <c r="AL15" s="275"/>
      <c r="AM15" s="275"/>
      <c r="AN15" s="275"/>
      <c r="AO15" s="345" t="s">
        <v>3</v>
      </c>
      <c r="AP15" s="785"/>
      <c r="AQ15" s="784"/>
      <c r="AR15" s="785"/>
      <c r="AS15" s="807"/>
      <c r="AT15" s="275"/>
      <c r="AU15" s="275"/>
      <c r="AV15" s="275"/>
      <c r="AW15" s="275"/>
      <c r="AX15" s="275"/>
      <c r="AY15" s="275"/>
      <c r="AZ15" s="275"/>
      <c r="BA15" s="289" t="s">
        <v>3</v>
      </c>
      <c r="BB15" s="783"/>
      <c r="BC15" s="784"/>
      <c r="BD15" s="785"/>
      <c r="BE15" s="786"/>
    </row>
    <row r="16" spans="1:57" ht="13.5" customHeight="1" thickBot="1" x14ac:dyDescent="0.25">
      <c r="A16" s="271"/>
      <c r="B16" s="275"/>
      <c r="C16" s="275"/>
      <c r="D16" s="275"/>
      <c r="E16" s="275"/>
      <c r="F16" s="275"/>
      <c r="G16" s="275"/>
      <c r="H16" s="719" t="s">
        <v>154</v>
      </c>
      <c r="I16" s="719"/>
      <c r="J16" s="719"/>
      <c r="K16" s="719"/>
      <c r="L16" s="719"/>
      <c r="M16" s="722" t="s">
        <v>156</v>
      </c>
      <c r="N16" s="723"/>
      <c r="O16" s="275"/>
      <c r="P16" s="275"/>
      <c r="Q16" s="275"/>
      <c r="R16" s="275"/>
      <c r="S16" s="275"/>
      <c r="T16" s="719" t="s">
        <v>155</v>
      </c>
      <c r="U16" s="719"/>
      <c r="V16" s="719"/>
      <c r="W16" s="719"/>
      <c r="X16" s="719"/>
      <c r="Y16" s="719"/>
      <c r="Z16" s="725"/>
      <c r="AA16" s="725"/>
      <c r="AB16" s="726"/>
      <c r="AC16" s="809" t="s">
        <v>168</v>
      </c>
      <c r="AD16" s="809"/>
      <c r="AE16" s="809"/>
      <c r="AF16" s="809"/>
      <c r="AG16" s="809"/>
      <c r="AH16" s="809"/>
      <c r="AI16" s="809"/>
      <c r="AJ16" s="275"/>
      <c r="AK16" s="275"/>
      <c r="AL16" s="275"/>
      <c r="AM16" s="275"/>
      <c r="AN16" s="275"/>
      <c r="AO16" s="275"/>
      <c r="AP16" s="824" t="s">
        <v>167</v>
      </c>
      <c r="AQ16" s="824"/>
      <c r="AR16" s="824"/>
      <c r="AS16" s="825"/>
      <c r="AT16" s="756" t="s">
        <v>166</v>
      </c>
      <c r="AU16" s="757"/>
      <c r="AV16" s="275"/>
      <c r="AW16" s="275"/>
      <c r="AX16" s="275"/>
      <c r="AY16" s="275"/>
      <c r="AZ16" s="275"/>
      <c r="BA16" s="719" t="s">
        <v>138</v>
      </c>
      <c r="BB16" s="719"/>
      <c r="BC16" s="719"/>
      <c r="BD16" s="719"/>
      <c r="BE16" s="787"/>
    </row>
    <row r="17" spans="1:57" ht="15" customHeight="1" thickBot="1" x14ac:dyDescent="0.25">
      <c r="A17" s="272"/>
      <c r="B17" s="275"/>
      <c r="C17" s="275"/>
      <c r="D17" s="275"/>
      <c r="E17" s="275"/>
      <c r="F17" s="275"/>
      <c r="G17" s="275"/>
      <c r="H17" s="275"/>
      <c r="I17" s="729"/>
      <c r="J17" s="730"/>
      <c r="K17" s="730"/>
      <c r="L17" s="730"/>
      <c r="M17" s="720"/>
      <c r="N17" s="721"/>
      <c r="O17" s="278"/>
      <c r="P17" s="278"/>
      <c r="Q17" s="278"/>
      <c r="R17" s="278"/>
      <c r="S17" s="278"/>
      <c r="T17" s="278"/>
      <c r="U17" s="720"/>
      <c r="V17" s="698"/>
      <c r="W17" s="698"/>
      <c r="X17" s="698"/>
      <c r="Y17" s="698"/>
      <c r="Z17" s="698"/>
      <c r="AA17" s="698"/>
      <c r="AB17" s="724"/>
      <c r="AC17" s="720"/>
      <c r="AD17" s="698"/>
      <c r="AE17" s="698"/>
      <c r="AF17" s="698"/>
      <c r="AG17" s="698"/>
      <c r="AH17" s="698"/>
      <c r="AI17" s="724"/>
      <c r="AJ17" s="275"/>
      <c r="AK17" s="275"/>
      <c r="AL17" s="275"/>
      <c r="AM17" s="275"/>
      <c r="AN17" s="275"/>
      <c r="AO17" s="275"/>
      <c r="AP17" s="720"/>
      <c r="AQ17" s="698"/>
      <c r="AR17" s="698"/>
      <c r="AS17" s="724"/>
      <c r="AT17" s="729"/>
      <c r="AU17" s="789"/>
      <c r="AV17" s="275"/>
      <c r="AW17" s="275"/>
      <c r="AX17" s="275"/>
      <c r="AY17" s="275"/>
      <c r="AZ17" s="275"/>
      <c r="BA17" s="275"/>
      <c r="BB17" s="729"/>
      <c r="BC17" s="730"/>
      <c r="BD17" s="730"/>
      <c r="BE17" s="788"/>
    </row>
    <row r="18" spans="1:57" x14ac:dyDescent="0.2">
      <c r="A18" s="307" t="s">
        <v>159</v>
      </c>
      <c r="B18" s="727"/>
      <c r="C18" s="693"/>
      <c r="D18" s="693"/>
      <c r="E18" s="693"/>
      <c r="F18" s="693"/>
      <c r="G18" s="693"/>
      <c r="H18" s="693"/>
      <c r="I18" s="693"/>
      <c r="J18" s="693"/>
      <c r="K18" s="693"/>
      <c r="L18" s="269"/>
      <c r="M18" s="307" t="s">
        <v>159</v>
      </c>
      <c r="N18" s="727"/>
      <c r="O18" s="693"/>
      <c r="P18" s="693"/>
      <c r="Q18" s="693"/>
      <c r="R18" s="693"/>
      <c r="S18" s="693"/>
      <c r="T18" s="693"/>
      <c r="U18" s="693"/>
      <c r="V18" s="693"/>
      <c r="W18" s="693"/>
      <c r="X18" s="693"/>
      <c r="Y18" s="693"/>
      <c r="Z18" s="693"/>
      <c r="AA18" s="727"/>
      <c r="AB18" s="728"/>
      <c r="AC18" s="705" t="s">
        <v>159</v>
      </c>
      <c r="AD18" s="706"/>
      <c r="AE18" s="707"/>
      <c r="AF18" s="708"/>
      <c r="AG18" s="708"/>
      <c r="AH18" s="708"/>
      <c r="AI18" s="708"/>
      <c r="AJ18" s="708"/>
      <c r="AK18" s="708"/>
      <c r="AL18" s="708"/>
      <c r="AM18" s="708"/>
      <c r="AN18" s="708"/>
      <c r="AO18" s="708"/>
      <c r="AP18" s="708"/>
      <c r="AQ18" s="708"/>
      <c r="AR18" s="709"/>
      <c r="AS18" s="308"/>
      <c r="AT18" s="307" t="s">
        <v>159</v>
      </c>
      <c r="AU18" s="727"/>
      <c r="AV18" s="693"/>
      <c r="AW18" s="693"/>
      <c r="AX18" s="693"/>
      <c r="AY18" s="693"/>
      <c r="AZ18" s="693"/>
      <c r="BA18" s="693"/>
      <c r="BB18" s="693"/>
      <c r="BC18" s="693"/>
      <c r="BD18" s="693"/>
      <c r="BE18" s="308"/>
    </row>
    <row r="19" spans="1:57" x14ac:dyDescent="0.2">
      <c r="A19" s="309" t="s">
        <v>165</v>
      </c>
      <c r="B19" s="649"/>
      <c r="C19" s="650"/>
      <c r="D19" s="650"/>
      <c r="E19" s="650"/>
      <c r="F19" s="650"/>
      <c r="G19" s="650"/>
      <c r="H19" s="650"/>
      <c r="I19" s="650"/>
      <c r="J19" s="650"/>
      <c r="K19" s="650"/>
      <c r="L19" s="255"/>
      <c r="M19" s="309" t="s">
        <v>165</v>
      </c>
      <c r="N19" s="649"/>
      <c r="O19" s="650"/>
      <c r="P19" s="650"/>
      <c r="Q19" s="650"/>
      <c r="R19" s="650"/>
      <c r="S19" s="650"/>
      <c r="T19" s="650"/>
      <c r="U19" s="650"/>
      <c r="V19" s="650"/>
      <c r="W19" s="650"/>
      <c r="X19" s="650"/>
      <c r="Y19" s="650"/>
      <c r="Z19" s="650"/>
      <c r="AA19" s="649"/>
      <c r="AB19" s="710"/>
      <c r="AC19" s="766" t="s">
        <v>165</v>
      </c>
      <c r="AD19" s="767"/>
      <c r="AE19" s="768"/>
      <c r="AF19" s="711"/>
      <c r="AG19" s="711"/>
      <c r="AH19" s="711"/>
      <c r="AI19" s="711"/>
      <c r="AJ19" s="711"/>
      <c r="AK19" s="711"/>
      <c r="AL19" s="711"/>
      <c r="AM19" s="711"/>
      <c r="AN19" s="711"/>
      <c r="AO19" s="711"/>
      <c r="AP19" s="711"/>
      <c r="AQ19" s="711"/>
      <c r="AR19" s="769"/>
      <c r="AS19" s="257"/>
      <c r="AT19" s="309" t="s">
        <v>165</v>
      </c>
      <c r="AU19" s="649"/>
      <c r="AV19" s="650"/>
      <c r="AW19" s="650"/>
      <c r="AX19" s="650"/>
      <c r="AY19" s="650"/>
      <c r="AZ19" s="650"/>
      <c r="BA19" s="650"/>
      <c r="BB19" s="650"/>
      <c r="BC19" s="650"/>
      <c r="BD19" s="650"/>
      <c r="BE19" s="257"/>
    </row>
    <row r="20" spans="1:57" x14ac:dyDescent="0.2">
      <c r="A20" s="309" t="s">
        <v>164</v>
      </c>
      <c r="B20" s="649"/>
      <c r="C20" s="650"/>
      <c r="D20" s="650"/>
      <c r="E20" s="650"/>
      <c r="F20" s="650"/>
      <c r="G20" s="650"/>
      <c r="H20" s="650"/>
      <c r="I20" s="650"/>
      <c r="J20" s="650"/>
      <c r="K20" s="650"/>
      <c r="L20" s="255"/>
      <c r="M20" s="309" t="s">
        <v>164</v>
      </c>
      <c r="N20" s="710"/>
      <c r="O20" s="712"/>
      <c r="P20" s="712"/>
      <c r="Q20" s="712"/>
      <c r="R20" s="712"/>
      <c r="S20" s="712"/>
      <c r="T20" s="712"/>
      <c r="U20" s="712"/>
      <c r="V20" s="712"/>
      <c r="W20" s="712"/>
      <c r="X20" s="712"/>
      <c r="Y20" s="712"/>
      <c r="Z20" s="713"/>
      <c r="AA20" s="710"/>
      <c r="AB20" s="711"/>
      <c r="AC20" s="766" t="s">
        <v>164</v>
      </c>
      <c r="AD20" s="767"/>
      <c r="AE20" s="768"/>
      <c r="AF20" s="711"/>
      <c r="AG20" s="711"/>
      <c r="AH20" s="711"/>
      <c r="AI20" s="711"/>
      <c r="AJ20" s="711"/>
      <c r="AK20" s="711"/>
      <c r="AL20" s="711"/>
      <c r="AM20" s="711"/>
      <c r="AN20" s="711"/>
      <c r="AO20" s="711"/>
      <c r="AP20" s="711"/>
      <c r="AQ20" s="711"/>
      <c r="AR20" s="769"/>
      <c r="AS20" s="257"/>
      <c r="AT20" s="309" t="s">
        <v>164</v>
      </c>
      <c r="AU20" s="649"/>
      <c r="AV20" s="650"/>
      <c r="AW20" s="650"/>
      <c r="AX20" s="650"/>
      <c r="AY20" s="650"/>
      <c r="AZ20" s="650"/>
      <c r="BA20" s="650"/>
      <c r="BB20" s="650"/>
      <c r="BC20" s="650"/>
      <c r="BD20" s="650"/>
      <c r="BE20" s="257"/>
    </row>
    <row r="21" spans="1:57" x14ac:dyDescent="0.2">
      <c r="A21" s="309" t="s">
        <v>163</v>
      </c>
      <c r="B21" s="649"/>
      <c r="C21" s="650"/>
      <c r="D21" s="650"/>
      <c r="E21" s="650"/>
      <c r="F21" s="650"/>
      <c r="G21" s="650"/>
      <c r="H21" s="650"/>
      <c r="I21" s="650"/>
      <c r="J21" s="650"/>
      <c r="K21" s="650"/>
      <c r="L21" s="255"/>
      <c r="M21" s="309" t="s">
        <v>163</v>
      </c>
      <c r="N21" s="710"/>
      <c r="O21" s="712"/>
      <c r="P21" s="712"/>
      <c r="Q21" s="712"/>
      <c r="R21" s="712"/>
      <c r="S21" s="712"/>
      <c r="T21" s="712"/>
      <c r="U21" s="712"/>
      <c r="V21" s="712"/>
      <c r="W21" s="712"/>
      <c r="X21" s="712"/>
      <c r="Y21" s="712"/>
      <c r="Z21" s="713"/>
      <c r="AA21" s="710"/>
      <c r="AB21" s="711"/>
      <c r="AC21" s="766" t="s">
        <v>163</v>
      </c>
      <c r="AD21" s="767"/>
      <c r="AE21" s="768"/>
      <c r="AF21" s="711"/>
      <c r="AG21" s="711"/>
      <c r="AH21" s="711"/>
      <c r="AI21" s="711"/>
      <c r="AJ21" s="711"/>
      <c r="AK21" s="711"/>
      <c r="AL21" s="711"/>
      <c r="AM21" s="711"/>
      <c r="AN21" s="711"/>
      <c r="AO21" s="711"/>
      <c r="AP21" s="711"/>
      <c r="AQ21" s="711"/>
      <c r="AR21" s="769"/>
      <c r="AS21" s="257"/>
      <c r="AT21" s="309" t="s">
        <v>163</v>
      </c>
      <c r="AU21" s="649"/>
      <c r="AV21" s="650"/>
      <c r="AW21" s="650"/>
      <c r="AX21" s="650"/>
      <c r="AY21" s="650"/>
      <c r="AZ21" s="650"/>
      <c r="BA21" s="650"/>
      <c r="BB21" s="650"/>
      <c r="BC21" s="650"/>
      <c r="BD21" s="650"/>
      <c r="BE21" s="257"/>
    </row>
    <row r="22" spans="1:57" x14ac:dyDescent="0.2">
      <c r="A22" s="309" t="s">
        <v>162</v>
      </c>
      <c r="B22" s="649"/>
      <c r="C22" s="650"/>
      <c r="D22" s="650"/>
      <c r="E22" s="650"/>
      <c r="F22" s="650"/>
      <c r="G22" s="650"/>
      <c r="H22" s="650"/>
      <c r="I22" s="650"/>
      <c r="J22" s="650"/>
      <c r="K22" s="650"/>
      <c r="L22" s="255"/>
      <c r="M22" s="309" t="s">
        <v>162</v>
      </c>
      <c r="N22" s="710"/>
      <c r="O22" s="712"/>
      <c r="P22" s="712"/>
      <c r="Q22" s="712"/>
      <c r="R22" s="712"/>
      <c r="S22" s="712"/>
      <c r="T22" s="712"/>
      <c r="U22" s="712"/>
      <c r="V22" s="712"/>
      <c r="W22" s="712"/>
      <c r="X22" s="712"/>
      <c r="Y22" s="712"/>
      <c r="Z22" s="713"/>
      <c r="AA22" s="710"/>
      <c r="AB22" s="711"/>
      <c r="AC22" s="766" t="s">
        <v>162</v>
      </c>
      <c r="AD22" s="767"/>
      <c r="AE22" s="768"/>
      <c r="AF22" s="711"/>
      <c r="AG22" s="711"/>
      <c r="AH22" s="711"/>
      <c r="AI22" s="711"/>
      <c r="AJ22" s="711"/>
      <c r="AK22" s="711"/>
      <c r="AL22" s="711"/>
      <c r="AM22" s="711"/>
      <c r="AN22" s="711"/>
      <c r="AO22" s="711"/>
      <c r="AP22" s="711"/>
      <c r="AQ22" s="711"/>
      <c r="AR22" s="769"/>
      <c r="AS22" s="257"/>
      <c r="AT22" s="309" t="s">
        <v>162</v>
      </c>
      <c r="AU22" s="649"/>
      <c r="AV22" s="650"/>
      <c r="AW22" s="650"/>
      <c r="AX22" s="650"/>
      <c r="AY22" s="650"/>
      <c r="AZ22" s="650"/>
      <c r="BA22" s="650"/>
      <c r="BB22" s="650"/>
      <c r="BC22" s="650"/>
      <c r="BD22" s="650"/>
      <c r="BE22" s="257"/>
    </row>
    <row r="23" spans="1:57" x14ac:dyDescent="0.2">
      <c r="A23" s="309" t="s">
        <v>161</v>
      </c>
      <c r="B23" s="649"/>
      <c r="C23" s="650"/>
      <c r="D23" s="650"/>
      <c r="E23" s="650"/>
      <c r="F23" s="650"/>
      <c r="G23" s="650"/>
      <c r="H23" s="650"/>
      <c r="I23" s="650"/>
      <c r="J23" s="650"/>
      <c r="K23" s="650"/>
      <c r="L23" s="255"/>
      <c r="M23" s="309" t="s">
        <v>161</v>
      </c>
      <c r="N23" s="710"/>
      <c r="O23" s="712"/>
      <c r="P23" s="712"/>
      <c r="Q23" s="712"/>
      <c r="R23" s="712"/>
      <c r="S23" s="712"/>
      <c r="T23" s="712"/>
      <c r="U23" s="712"/>
      <c r="V23" s="712"/>
      <c r="W23" s="712"/>
      <c r="X23" s="712"/>
      <c r="Y23" s="712"/>
      <c r="Z23" s="713"/>
      <c r="AA23" s="710"/>
      <c r="AB23" s="711"/>
      <c r="AC23" s="766" t="s">
        <v>161</v>
      </c>
      <c r="AD23" s="767"/>
      <c r="AE23" s="768"/>
      <c r="AF23" s="711"/>
      <c r="AG23" s="711"/>
      <c r="AH23" s="711"/>
      <c r="AI23" s="711"/>
      <c r="AJ23" s="711"/>
      <c r="AK23" s="711"/>
      <c r="AL23" s="711"/>
      <c r="AM23" s="711"/>
      <c r="AN23" s="711"/>
      <c r="AO23" s="711"/>
      <c r="AP23" s="711"/>
      <c r="AQ23" s="711"/>
      <c r="AR23" s="769"/>
      <c r="AS23" s="257"/>
      <c r="AT23" s="309" t="s">
        <v>161</v>
      </c>
      <c r="AU23" s="649"/>
      <c r="AV23" s="650"/>
      <c r="AW23" s="650"/>
      <c r="AX23" s="650"/>
      <c r="AY23" s="650"/>
      <c r="AZ23" s="650"/>
      <c r="BA23" s="650"/>
      <c r="BB23" s="650"/>
      <c r="BC23" s="650"/>
      <c r="BD23" s="650"/>
      <c r="BE23" s="257"/>
    </row>
    <row r="24" spans="1:57" ht="13.5" thickBot="1" x14ac:dyDescent="0.25">
      <c r="A24" s="310" t="s">
        <v>160</v>
      </c>
      <c r="B24" s="770"/>
      <c r="C24" s="696"/>
      <c r="D24" s="696"/>
      <c r="E24" s="696"/>
      <c r="F24" s="696"/>
      <c r="G24" s="696"/>
      <c r="H24" s="696"/>
      <c r="I24" s="696"/>
      <c r="J24" s="696"/>
      <c r="K24" s="696"/>
      <c r="L24" s="261"/>
      <c r="M24" s="310" t="s">
        <v>160</v>
      </c>
      <c r="N24" s="714"/>
      <c r="O24" s="667"/>
      <c r="P24" s="667"/>
      <c r="Q24" s="667"/>
      <c r="R24" s="667"/>
      <c r="S24" s="667"/>
      <c r="T24" s="667"/>
      <c r="U24" s="667"/>
      <c r="V24" s="667"/>
      <c r="W24" s="667"/>
      <c r="X24" s="667"/>
      <c r="Y24" s="667"/>
      <c r="Z24" s="715"/>
      <c r="AA24" s="666"/>
      <c r="AB24" s="667"/>
      <c r="AC24" s="817" t="s">
        <v>160</v>
      </c>
      <c r="AD24" s="818"/>
      <c r="AE24" s="714"/>
      <c r="AF24" s="667"/>
      <c r="AG24" s="667"/>
      <c r="AH24" s="667"/>
      <c r="AI24" s="667"/>
      <c r="AJ24" s="667"/>
      <c r="AK24" s="667"/>
      <c r="AL24" s="667"/>
      <c r="AM24" s="667"/>
      <c r="AN24" s="667"/>
      <c r="AO24" s="667"/>
      <c r="AP24" s="667"/>
      <c r="AQ24" s="667"/>
      <c r="AR24" s="715"/>
      <c r="AS24" s="260"/>
      <c r="AT24" s="310" t="s">
        <v>160</v>
      </c>
      <c r="AU24" s="770"/>
      <c r="AV24" s="696"/>
      <c r="AW24" s="696"/>
      <c r="AX24" s="696"/>
      <c r="AY24" s="696"/>
      <c r="AZ24" s="696"/>
      <c r="BA24" s="696"/>
      <c r="BB24" s="696"/>
      <c r="BC24" s="696"/>
      <c r="BD24" s="696"/>
      <c r="BE24" s="260"/>
    </row>
    <row r="25" spans="1:57" x14ac:dyDescent="0.2">
      <c r="A25" s="731" t="s">
        <v>139</v>
      </c>
      <c r="B25" s="284" t="s">
        <v>146</v>
      </c>
      <c r="C25" s="267"/>
      <c r="D25" s="267"/>
      <c r="E25" s="267"/>
      <c r="F25" s="267"/>
      <c r="G25" s="267"/>
      <c r="H25" s="267"/>
      <c r="I25" s="267"/>
      <c r="J25" s="267"/>
      <c r="K25" s="268"/>
      <c r="L25" s="306" t="s">
        <v>150</v>
      </c>
      <c r="M25" s="732" t="s">
        <v>139</v>
      </c>
      <c r="N25" s="311" t="s">
        <v>146</v>
      </c>
      <c r="O25" s="267"/>
      <c r="P25" s="267"/>
      <c r="Q25" s="267"/>
      <c r="R25" s="267"/>
      <c r="S25" s="267"/>
      <c r="T25" s="267"/>
      <c r="U25" s="790"/>
      <c r="V25" s="790"/>
      <c r="W25" s="790"/>
      <c r="X25" s="791"/>
      <c r="Y25" s="758"/>
      <c r="Z25" s="759"/>
      <c r="AA25" s="762" t="s">
        <v>150</v>
      </c>
      <c r="AB25" s="759"/>
      <c r="AC25" s="687" t="s">
        <v>139</v>
      </c>
      <c r="AD25" s="688"/>
      <c r="AE25" s="692" t="s">
        <v>146</v>
      </c>
      <c r="AF25" s="693"/>
      <c r="AG25" s="693"/>
      <c r="AH25" s="693"/>
      <c r="AI25" s="697"/>
      <c r="AJ25" s="693"/>
      <c r="AK25" s="256"/>
      <c r="AL25" s="256"/>
      <c r="AM25" s="256"/>
      <c r="AN25" s="256"/>
      <c r="AO25" s="256"/>
      <c r="AP25" s="256"/>
      <c r="AQ25" s="256"/>
      <c r="AR25" s="357"/>
      <c r="AS25" s="355" t="s">
        <v>150</v>
      </c>
      <c r="AT25" s="686" t="s">
        <v>139</v>
      </c>
      <c r="AU25" s="284" t="s">
        <v>146</v>
      </c>
      <c r="AV25" s="267"/>
      <c r="AW25" s="267"/>
      <c r="AX25" s="267"/>
      <c r="AY25" s="267"/>
      <c r="AZ25" s="267"/>
      <c r="BA25" s="267"/>
      <c r="BB25" s="267"/>
      <c r="BC25" s="267"/>
      <c r="BD25" s="268"/>
      <c r="BE25" s="270" t="s">
        <v>150</v>
      </c>
    </row>
    <row r="26" spans="1:57" x14ac:dyDescent="0.2">
      <c r="A26" s="731"/>
      <c r="B26" s="282" t="s">
        <v>148</v>
      </c>
      <c r="C26" s="263"/>
      <c r="D26" s="263"/>
      <c r="E26" s="263"/>
      <c r="F26" s="263"/>
      <c r="G26" s="263"/>
      <c r="H26" s="263"/>
      <c r="I26" s="263"/>
      <c r="J26" s="263"/>
      <c r="K26" s="264"/>
      <c r="L26" s="303"/>
      <c r="M26" s="689"/>
      <c r="N26" s="305" t="s">
        <v>157</v>
      </c>
      <c r="O26" s="263"/>
      <c r="P26" s="263"/>
      <c r="Q26" s="263"/>
      <c r="R26" s="263"/>
      <c r="S26" s="263"/>
      <c r="T26" s="263"/>
      <c r="U26" s="716"/>
      <c r="V26" s="650"/>
      <c r="W26" s="716"/>
      <c r="X26" s="650"/>
      <c r="Y26" s="742"/>
      <c r="Z26" s="743"/>
      <c r="AA26" s="763"/>
      <c r="AB26" s="743"/>
      <c r="AC26" s="689"/>
      <c r="AD26" s="653"/>
      <c r="AE26" s="694" t="s">
        <v>157</v>
      </c>
      <c r="AF26" s="650"/>
      <c r="AG26" s="650"/>
      <c r="AH26" s="650"/>
      <c r="AI26" s="716"/>
      <c r="AJ26" s="650"/>
      <c r="AK26" s="263"/>
      <c r="AL26" s="263"/>
      <c r="AM26" s="263"/>
      <c r="AN26" s="263"/>
      <c r="AO26" s="263"/>
      <c r="AP26" s="263"/>
      <c r="AQ26" s="263"/>
      <c r="AR26" s="358"/>
      <c r="AS26" s="356"/>
      <c r="AT26" s="686"/>
      <c r="AU26" s="282" t="s">
        <v>148</v>
      </c>
      <c r="AV26" s="263"/>
      <c r="AW26" s="263"/>
      <c r="AX26" s="263"/>
      <c r="AY26" s="263"/>
      <c r="AZ26" s="263"/>
      <c r="BA26" s="263"/>
      <c r="BB26" s="263"/>
      <c r="BC26" s="263"/>
      <c r="BD26" s="264"/>
      <c r="BE26" s="265"/>
    </row>
    <row r="27" spans="1:57" ht="13.5" thickBot="1" x14ac:dyDescent="0.25">
      <c r="A27" s="731"/>
      <c r="B27" s="283" t="s">
        <v>147</v>
      </c>
      <c r="C27" s="280"/>
      <c r="D27" s="280"/>
      <c r="E27" s="280"/>
      <c r="F27" s="280"/>
      <c r="G27" s="280"/>
      <c r="H27" s="280"/>
      <c r="I27" s="280"/>
      <c r="J27" s="280"/>
      <c r="K27" s="281"/>
      <c r="L27" s="304"/>
      <c r="M27" s="733"/>
      <c r="N27" s="366" t="s">
        <v>158</v>
      </c>
      <c r="O27" s="280"/>
      <c r="P27" s="280"/>
      <c r="Q27" s="280"/>
      <c r="R27" s="280"/>
      <c r="S27" s="280"/>
      <c r="T27" s="280"/>
      <c r="U27" s="717"/>
      <c r="V27" s="718"/>
      <c r="W27" s="717"/>
      <c r="X27" s="718"/>
      <c r="Y27" s="760"/>
      <c r="Z27" s="761"/>
      <c r="AA27" s="764"/>
      <c r="AB27" s="761"/>
      <c r="AC27" s="690"/>
      <c r="AD27" s="691"/>
      <c r="AE27" s="695" t="s">
        <v>158</v>
      </c>
      <c r="AF27" s="696"/>
      <c r="AG27" s="696"/>
      <c r="AH27" s="696"/>
      <c r="AI27" s="765"/>
      <c r="AJ27" s="696"/>
      <c r="AK27" s="280"/>
      <c r="AL27" s="280"/>
      <c r="AM27" s="280"/>
      <c r="AN27" s="280"/>
      <c r="AO27" s="280"/>
      <c r="AP27" s="280"/>
      <c r="AQ27" s="280"/>
      <c r="AR27" s="372"/>
      <c r="AS27" s="373"/>
      <c r="AT27" s="686"/>
      <c r="AU27" s="283" t="s">
        <v>147</v>
      </c>
      <c r="AV27" s="280"/>
      <c r="AW27" s="280"/>
      <c r="AX27" s="280"/>
      <c r="AY27" s="280"/>
      <c r="AZ27" s="280"/>
      <c r="BA27" s="280"/>
      <c r="BB27" s="280"/>
      <c r="BC27" s="280"/>
      <c r="BD27" s="281"/>
      <c r="BE27" s="266"/>
    </row>
    <row r="28" spans="1:57" x14ac:dyDescent="0.2">
      <c r="A28" s="291" t="s">
        <v>140</v>
      </c>
      <c r="B28" s="292" t="s">
        <v>141</v>
      </c>
      <c r="C28" s="771" t="s">
        <v>142</v>
      </c>
      <c r="D28" s="688"/>
      <c r="E28" s="688"/>
      <c r="F28" s="688"/>
      <c r="G28" s="772"/>
      <c r="H28" s="773" t="s">
        <v>149</v>
      </c>
      <c r="I28" s="774"/>
      <c r="J28" s="774"/>
      <c r="K28" s="774"/>
      <c r="L28" s="808"/>
      <c r="M28" s="293" t="s">
        <v>140</v>
      </c>
      <c r="N28" s="341" t="s">
        <v>141</v>
      </c>
      <c r="O28" s="771" t="s">
        <v>142</v>
      </c>
      <c r="P28" s="688"/>
      <c r="Q28" s="688"/>
      <c r="R28" s="688"/>
      <c r="S28" s="772"/>
      <c r="T28" s="668" t="s">
        <v>149</v>
      </c>
      <c r="U28" s="669"/>
      <c r="V28" s="669"/>
      <c r="W28" s="669"/>
      <c r="X28" s="669"/>
      <c r="Y28" s="669"/>
      <c r="Z28" s="669"/>
      <c r="AA28" s="669"/>
      <c r="AB28" s="670"/>
      <c r="AC28" s="810" t="s">
        <v>149</v>
      </c>
      <c r="AD28" s="811"/>
      <c r="AE28" s="811"/>
      <c r="AF28" s="811"/>
      <c r="AG28" s="811"/>
      <c r="AH28" s="811"/>
      <c r="AI28" s="811"/>
      <c r="AJ28" s="812"/>
      <c r="AK28" s="771" t="s">
        <v>140</v>
      </c>
      <c r="AL28" s="688"/>
      <c r="AM28" s="828" t="s">
        <v>141</v>
      </c>
      <c r="AN28" s="823"/>
      <c r="AO28" s="771" t="s">
        <v>142</v>
      </c>
      <c r="AP28" s="688"/>
      <c r="AQ28" s="688"/>
      <c r="AR28" s="688"/>
      <c r="AS28" s="823"/>
      <c r="AT28" s="291" t="s">
        <v>140</v>
      </c>
      <c r="AU28" s="292" t="s">
        <v>141</v>
      </c>
      <c r="AV28" s="771" t="s">
        <v>142</v>
      </c>
      <c r="AW28" s="688"/>
      <c r="AX28" s="688"/>
      <c r="AY28" s="688"/>
      <c r="AZ28" s="772"/>
      <c r="BA28" s="773" t="s">
        <v>149</v>
      </c>
      <c r="BB28" s="774"/>
      <c r="BC28" s="774"/>
      <c r="BD28" s="774"/>
      <c r="BE28" s="775"/>
    </row>
    <row r="29" spans="1:57" x14ac:dyDescent="0.2">
      <c r="A29" s="361"/>
      <c r="B29" s="363"/>
      <c r="C29" s="365"/>
      <c r="D29" s="319"/>
      <c r="E29" s="319"/>
      <c r="F29" s="319"/>
      <c r="G29" s="351"/>
      <c r="H29" s="752" t="s">
        <v>144</v>
      </c>
      <c r="I29" s="753"/>
      <c r="J29" s="753"/>
      <c r="K29" s="753"/>
      <c r="L29" s="753"/>
      <c r="M29" s="365"/>
      <c r="N29" s="320"/>
      <c r="O29" s="365"/>
      <c r="P29" s="319"/>
      <c r="Q29" s="319"/>
      <c r="R29" s="319"/>
      <c r="S29" s="351"/>
      <c r="T29" s="671" t="s">
        <v>144</v>
      </c>
      <c r="U29" s="672"/>
      <c r="V29" s="672"/>
      <c r="W29" s="672"/>
      <c r="X29" s="672"/>
      <c r="Y29" s="653"/>
      <c r="Z29" s="653"/>
      <c r="AA29" s="653"/>
      <c r="AB29" s="673"/>
      <c r="AC29" s="820" t="s">
        <v>144</v>
      </c>
      <c r="AD29" s="821"/>
      <c r="AE29" s="821"/>
      <c r="AF29" s="821"/>
      <c r="AG29" s="821"/>
      <c r="AH29" s="821"/>
      <c r="AI29" s="821"/>
      <c r="AJ29" s="822"/>
      <c r="AK29" s="747"/>
      <c r="AL29" s="742"/>
      <c r="AM29" s="681"/>
      <c r="AN29" s="743"/>
      <c r="AO29" s="350"/>
      <c r="AP29" s="349"/>
      <c r="AQ29" s="348"/>
      <c r="AR29" s="349"/>
      <c r="AS29" s="374"/>
      <c r="AT29" s="361"/>
      <c r="AU29" s="363"/>
      <c r="AV29" s="365"/>
      <c r="AW29" s="319"/>
      <c r="AX29" s="319"/>
      <c r="AY29" s="319"/>
      <c r="AZ29" s="351"/>
      <c r="BA29" s="752" t="s">
        <v>144</v>
      </c>
      <c r="BB29" s="753"/>
      <c r="BC29" s="753"/>
      <c r="BD29" s="753"/>
      <c r="BE29" s="754"/>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5">
        <v>2</v>
      </c>
      <c r="V30" s="676"/>
      <c r="W30" s="675">
        <v>3</v>
      </c>
      <c r="X30" s="676"/>
      <c r="Y30" s="675">
        <v>4</v>
      </c>
      <c r="Z30" s="676"/>
      <c r="AA30" s="675">
        <v>5</v>
      </c>
      <c r="AB30" s="677"/>
      <c r="AC30" s="314">
        <v>1</v>
      </c>
      <c r="AD30" s="301">
        <v>2</v>
      </c>
      <c r="AE30" s="700">
        <v>3</v>
      </c>
      <c r="AF30" s="702"/>
      <c r="AG30" s="700">
        <v>4</v>
      </c>
      <c r="AH30" s="700"/>
      <c r="AI30" s="700">
        <v>5</v>
      </c>
      <c r="AJ30" s="664"/>
      <c r="AK30" s="747"/>
      <c r="AL30" s="742"/>
      <c r="AM30" s="681"/>
      <c r="AN30" s="74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38" t="s">
        <v>145</v>
      </c>
      <c r="I31" s="739"/>
      <c r="J31" s="739"/>
      <c r="K31" s="739"/>
      <c r="L31" s="739"/>
      <c r="M31" s="365"/>
      <c r="N31" s="320"/>
      <c r="O31" s="365"/>
      <c r="P31" s="319"/>
      <c r="Q31" s="319"/>
      <c r="R31" s="319"/>
      <c r="S31" s="351"/>
      <c r="T31" s="826" t="s">
        <v>145</v>
      </c>
      <c r="U31" s="827"/>
      <c r="V31" s="827"/>
      <c r="W31" s="827"/>
      <c r="X31" s="827"/>
      <c r="Y31" s="688"/>
      <c r="Z31" s="688"/>
      <c r="AA31" s="688"/>
      <c r="AB31" s="823"/>
      <c r="AC31" s="678" t="s">
        <v>145</v>
      </c>
      <c r="AD31" s="679"/>
      <c r="AE31" s="679"/>
      <c r="AF31" s="679"/>
      <c r="AG31" s="679"/>
      <c r="AH31" s="679"/>
      <c r="AI31" s="679"/>
      <c r="AJ31" s="680"/>
      <c r="AK31" s="747"/>
      <c r="AL31" s="742"/>
      <c r="AM31" s="681"/>
      <c r="AN31" s="743"/>
      <c r="AO31" s="350"/>
      <c r="AP31" s="349"/>
      <c r="AQ31" s="348"/>
      <c r="AR31" s="349"/>
      <c r="AS31" s="374"/>
      <c r="AT31" s="361"/>
      <c r="AU31" s="363"/>
      <c r="AV31" s="365"/>
      <c r="AW31" s="319"/>
      <c r="AX31" s="319"/>
      <c r="AY31" s="319"/>
      <c r="AZ31" s="351"/>
      <c r="BA31" s="738" t="s">
        <v>145</v>
      </c>
      <c r="BB31" s="739"/>
      <c r="BC31" s="739"/>
      <c r="BD31" s="739"/>
      <c r="BE31" s="755"/>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64">
        <v>2</v>
      </c>
      <c r="V32" s="674"/>
      <c r="W32" s="664">
        <v>3</v>
      </c>
      <c r="X32" s="674"/>
      <c r="Y32" s="664">
        <v>4</v>
      </c>
      <c r="Z32" s="674"/>
      <c r="AA32" s="664">
        <v>5</v>
      </c>
      <c r="AB32" s="665"/>
      <c r="AC32" s="315">
        <v>1</v>
      </c>
      <c r="AD32" s="300">
        <v>2</v>
      </c>
      <c r="AE32" s="701">
        <v>3</v>
      </c>
      <c r="AF32" s="691"/>
      <c r="AG32" s="701">
        <v>4</v>
      </c>
      <c r="AH32" s="701"/>
      <c r="AI32" s="701">
        <v>5</v>
      </c>
      <c r="AJ32" s="675"/>
      <c r="AK32" s="747"/>
      <c r="AL32" s="742"/>
      <c r="AM32" s="681"/>
      <c r="AN32" s="74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98"/>
      <c r="U33" s="460"/>
      <c r="V33" s="460"/>
      <c r="W33" s="460"/>
      <c r="X33" s="460"/>
      <c r="Y33" s="460"/>
      <c r="Z33" s="460"/>
      <c r="AA33" s="460"/>
      <c r="AB33" s="460"/>
      <c r="AC33" s="699"/>
      <c r="AD33" s="699"/>
      <c r="AE33" s="699"/>
      <c r="AF33" s="699"/>
      <c r="AG33" s="699"/>
      <c r="AH33" s="699"/>
      <c r="AI33" s="699"/>
      <c r="AJ33" s="699"/>
      <c r="AK33" s="747"/>
      <c r="AL33" s="742"/>
      <c r="AM33" s="681"/>
      <c r="AN33" s="74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19" t="s">
        <v>143</v>
      </c>
      <c r="U34" s="757"/>
      <c r="V34" s="757"/>
      <c r="W34" s="757"/>
      <c r="X34" s="757"/>
      <c r="Y34" s="757"/>
      <c r="Z34" s="757"/>
      <c r="AA34" s="757"/>
      <c r="AB34" s="757"/>
      <c r="AC34" s="757"/>
      <c r="AD34" s="757"/>
      <c r="AE34" s="757"/>
      <c r="AF34" s="757"/>
      <c r="AG34" s="757"/>
      <c r="AH34" s="757"/>
      <c r="AI34" s="757"/>
      <c r="AJ34" s="757"/>
      <c r="AK34" s="747"/>
      <c r="AL34" s="742"/>
      <c r="AM34" s="681"/>
      <c r="AN34" s="74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03" t="s">
        <v>144</v>
      </c>
      <c r="U35" s="704"/>
      <c r="V35" s="704"/>
      <c r="W35" s="704"/>
      <c r="X35" s="704"/>
      <c r="Y35" s="704"/>
      <c r="Z35" s="296"/>
      <c r="AA35" s="296"/>
      <c r="AB35" s="296"/>
      <c r="AC35" s="813" t="s">
        <v>145</v>
      </c>
      <c r="AD35" s="814"/>
      <c r="AE35" s="814"/>
      <c r="AF35" s="815"/>
      <c r="AG35" s="815"/>
      <c r="AH35" s="815"/>
      <c r="AI35" s="815"/>
      <c r="AJ35" s="816"/>
      <c r="AK35" s="747"/>
      <c r="AL35" s="742"/>
      <c r="AM35" s="681"/>
      <c r="AN35" s="74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684"/>
      <c r="B36" s="685"/>
      <c r="C36" s="651"/>
      <c r="D36" s="653"/>
      <c r="E36" s="653"/>
      <c r="F36" s="653"/>
      <c r="G36" s="673"/>
      <c r="H36" s="298"/>
      <c r="I36" s="294"/>
      <c r="J36" s="294"/>
      <c r="K36" s="294"/>
      <c r="L36" s="294"/>
      <c r="M36" s="651"/>
      <c r="N36" s="652"/>
      <c r="O36" s="651"/>
      <c r="P36" s="653"/>
      <c r="Q36" s="653"/>
      <c r="R36" s="653"/>
      <c r="S36" s="65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47"/>
      <c r="AL36" s="742"/>
      <c r="AM36" s="681"/>
      <c r="AN36" s="743"/>
      <c r="AO36" s="830"/>
      <c r="AP36" s="682"/>
      <c r="AQ36" s="681"/>
      <c r="AR36" s="682"/>
      <c r="AS36" s="683"/>
      <c r="AT36" s="684"/>
      <c r="AU36" s="685"/>
      <c r="AV36" s="651"/>
      <c r="AW36" s="653"/>
      <c r="AX36" s="653"/>
      <c r="AY36" s="653"/>
      <c r="AZ36" s="673"/>
      <c r="BA36" s="298"/>
      <c r="BB36" s="294"/>
      <c r="BC36" s="294"/>
      <c r="BD36" s="294"/>
      <c r="BE36" s="299"/>
    </row>
    <row r="37" spans="1:57" ht="8.1" customHeight="1" x14ac:dyDescent="0.2">
      <c r="A37" s="684"/>
      <c r="B37" s="685"/>
      <c r="C37" s="651"/>
      <c r="D37" s="653"/>
      <c r="E37" s="653"/>
      <c r="F37" s="653"/>
      <c r="G37" s="673"/>
      <c r="H37" s="298"/>
      <c r="I37" s="294"/>
      <c r="J37" s="294"/>
      <c r="K37" s="294"/>
      <c r="L37" s="294"/>
      <c r="M37" s="651"/>
      <c r="N37" s="652"/>
      <c r="O37" s="651"/>
      <c r="P37" s="653"/>
      <c r="Q37" s="653"/>
      <c r="R37" s="653"/>
      <c r="S37" s="65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47"/>
      <c r="AL37" s="742"/>
      <c r="AM37" s="681"/>
      <c r="AN37" s="743"/>
      <c r="AO37" s="830"/>
      <c r="AP37" s="682"/>
      <c r="AQ37" s="681"/>
      <c r="AR37" s="682"/>
      <c r="AS37" s="683"/>
      <c r="AT37" s="684"/>
      <c r="AU37" s="685"/>
      <c r="AV37" s="651"/>
      <c r="AW37" s="653"/>
      <c r="AX37" s="653"/>
      <c r="AY37" s="653"/>
      <c r="AZ37" s="673"/>
      <c r="BA37" s="298"/>
      <c r="BB37" s="294"/>
      <c r="BC37" s="294"/>
      <c r="BD37" s="294"/>
      <c r="BE37" s="299"/>
    </row>
    <row r="38" spans="1:57" ht="8.1" customHeight="1" x14ac:dyDescent="0.2">
      <c r="A38" s="734"/>
      <c r="B38" s="735"/>
      <c r="C38" s="736"/>
      <c r="D38" s="737"/>
      <c r="E38" s="737"/>
      <c r="F38" s="737"/>
      <c r="G38" s="741"/>
      <c r="H38" s="748"/>
      <c r="I38" s="749"/>
      <c r="J38" s="749"/>
      <c r="K38" s="749"/>
      <c r="L38" s="749"/>
      <c r="M38" s="736"/>
      <c r="N38" s="741"/>
      <c r="O38" s="736"/>
      <c r="P38" s="737"/>
      <c r="Q38" s="737"/>
      <c r="R38" s="737"/>
      <c r="S38" s="74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x14ac:dyDescent="0.2">
      <c r="A39" s="734"/>
      <c r="B39" s="735"/>
      <c r="C39" s="736"/>
      <c r="D39" s="737"/>
      <c r="E39" s="737"/>
      <c r="F39" s="737"/>
      <c r="G39" s="741"/>
      <c r="H39" s="751"/>
      <c r="I39" s="749"/>
      <c r="J39" s="749"/>
      <c r="K39" s="749"/>
      <c r="L39" s="749"/>
      <c r="M39" s="736"/>
      <c r="N39" s="741"/>
      <c r="O39" s="736"/>
      <c r="P39" s="737"/>
      <c r="Q39" s="737"/>
      <c r="R39" s="737"/>
      <c r="S39" s="74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x14ac:dyDescent="0.2">
      <c r="A40" s="734"/>
      <c r="B40" s="735"/>
      <c r="C40" s="736"/>
      <c r="D40" s="737"/>
      <c r="E40" s="737"/>
      <c r="F40" s="737"/>
      <c r="G40" s="741"/>
      <c r="H40" s="746"/>
      <c r="I40" s="740"/>
      <c r="J40" s="740"/>
      <c r="K40" s="740"/>
      <c r="L40" s="740"/>
      <c r="M40" s="736"/>
      <c r="N40" s="741"/>
      <c r="O40" s="736"/>
      <c r="P40" s="737"/>
      <c r="Q40" s="737"/>
      <c r="R40" s="737"/>
      <c r="S40" s="74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x14ac:dyDescent="0.2">
      <c r="A41" s="734"/>
      <c r="B41" s="735"/>
      <c r="C41" s="736"/>
      <c r="D41" s="737"/>
      <c r="E41" s="737"/>
      <c r="F41" s="737"/>
      <c r="G41" s="741"/>
      <c r="H41" s="746"/>
      <c r="I41" s="740"/>
      <c r="J41" s="740"/>
      <c r="K41" s="740"/>
      <c r="L41" s="740"/>
      <c r="M41" s="736"/>
      <c r="N41" s="741"/>
      <c r="O41" s="736"/>
      <c r="P41" s="737"/>
      <c r="Q41" s="737"/>
      <c r="R41" s="737"/>
      <c r="S41" s="74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x14ac:dyDescent="0.2">
      <c r="A42" s="734"/>
      <c r="B42" s="735"/>
      <c r="C42" s="736"/>
      <c r="D42" s="737"/>
      <c r="E42" s="737"/>
      <c r="F42" s="737"/>
      <c r="G42" s="741"/>
      <c r="H42" s="748"/>
      <c r="I42" s="749"/>
      <c r="J42" s="749"/>
      <c r="K42" s="749"/>
      <c r="L42" s="749"/>
      <c r="M42" s="736"/>
      <c r="N42" s="741"/>
      <c r="O42" s="736"/>
      <c r="P42" s="737"/>
      <c r="Q42" s="737"/>
      <c r="R42" s="737"/>
      <c r="S42" s="74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x14ac:dyDescent="0.2">
      <c r="A43" s="734"/>
      <c r="B43" s="735"/>
      <c r="C43" s="736"/>
      <c r="D43" s="737"/>
      <c r="E43" s="737"/>
      <c r="F43" s="737"/>
      <c r="G43" s="741"/>
      <c r="H43" s="751"/>
      <c r="I43" s="749"/>
      <c r="J43" s="749"/>
      <c r="K43" s="749"/>
      <c r="L43" s="749"/>
      <c r="M43" s="736"/>
      <c r="N43" s="741"/>
      <c r="O43" s="736"/>
      <c r="P43" s="737"/>
      <c r="Q43" s="737"/>
      <c r="R43" s="737"/>
      <c r="S43" s="74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x14ac:dyDescent="0.2">
      <c r="A44" s="734"/>
      <c r="B44" s="735"/>
      <c r="C44" s="736"/>
      <c r="D44" s="737"/>
      <c r="E44" s="737"/>
      <c r="F44" s="737"/>
      <c r="G44" s="741"/>
      <c r="H44" s="746"/>
      <c r="I44" s="740"/>
      <c r="J44" s="740"/>
      <c r="K44" s="740"/>
      <c r="L44" s="740"/>
      <c r="M44" s="736"/>
      <c r="N44" s="741"/>
      <c r="O44" s="736"/>
      <c r="P44" s="737"/>
      <c r="Q44" s="737"/>
      <c r="R44" s="737"/>
      <c r="S44" s="74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x14ac:dyDescent="0.2">
      <c r="A45" s="734"/>
      <c r="B45" s="735"/>
      <c r="C45" s="736"/>
      <c r="D45" s="737"/>
      <c r="E45" s="737"/>
      <c r="F45" s="737"/>
      <c r="G45" s="741"/>
      <c r="H45" s="746"/>
      <c r="I45" s="740"/>
      <c r="J45" s="740"/>
      <c r="K45" s="740"/>
      <c r="L45" s="740"/>
      <c r="M45" s="736"/>
      <c r="N45" s="741"/>
      <c r="O45" s="736"/>
      <c r="P45" s="737"/>
      <c r="Q45" s="737"/>
      <c r="R45" s="737"/>
      <c r="S45" s="74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x14ac:dyDescent="0.2">
      <c r="A46" s="734"/>
      <c r="B46" s="735"/>
      <c r="C46" s="736"/>
      <c r="D46" s="737"/>
      <c r="E46" s="737"/>
      <c r="F46" s="737"/>
      <c r="G46" s="741"/>
      <c r="H46" s="272"/>
      <c r="I46" s="273"/>
      <c r="J46" s="273"/>
      <c r="K46" s="273"/>
      <c r="L46" s="273"/>
      <c r="M46" s="736"/>
      <c r="N46" s="741"/>
      <c r="O46" s="736"/>
      <c r="P46" s="737"/>
      <c r="Q46" s="737"/>
      <c r="R46" s="737"/>
      <c r="S46" s="74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36"/>
      <c r="AL46" s="742"/>
      <c r="AM46" s="737"/>
      <c r="AN46" s="743"/>
      <c r="AO46" s="736"/>
      <c r="AP46" s="737"/>
      <c r="AQ46" s="737"/>
      <c r="AR46" s="737"/>
      <c r="AS46" s="741"/>
      <c r="AT46" s="734"/>
      <c r="AU46" s="735"/>
      <c r="AV46" s="736"/>
      <c r="AW46" s="737"/>
      <c r="AX46" s="737"/>
      <c r="AY46" s="737"/>
      <c r="AZ46" s="741"/>
      <c r="BA46" s="272"/>
      <c r="BB46" s="273"/>
      <c r="BC46" s="273"/>
      <c r="BD46" s="273"/>
      <c r="BE46" s="274"/>
    </row>
    <row r="47" spans="1:57" ht="8.1" customHeight="1" thickBot="1" x14ac:dyDescent="0.25">
      <c r="A47" s="734"/>
      <c r="B47" s="735"/>
      <c r="C47" s="736"/>
      <c r="D47" s="737"/>
      <c r="E47" s="737"/>
      <c r="F47" s="737"/>
      <c r="G47" s="741"/>
      <c r="H47" s="272"/>
      <c r="I47" s="273"/>
      <c r="J47" s="273"/>
      <c r="K47" s="273"/>
      <c r="L47" s="273"/>
      <c r="M47" s="736"/>
      <c r="N47" s="741"/>
      <c r="O47" s="736"/>
      <c r="P47" s="737"/>
      <c r="Q47" s="737"/>
      <c r="R47" s="737"/>
      <c r="S47" s="74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36"/>
      <c r="AL47" s="742"/>
      <c r="AM47" s="737"/>
      <c r="AN47" s="743"/>
      <c r="AO47" s="736"/>
      <c r="AP47" s="737"/>
      <c r="AQ47" s="737"/>
      <c r="AR47" s="737"/>
      <c r="AS47" s="741"/>
      <c r="AT47" s="734"/>
      <c r="AU47" s="735"/>
      <c r="AV47" s="736"/>
      <c r="AW47" s="737"/>
      <c r="AX47" s="737"/>
      <c r="AY47" s="737"/>
      <c r="AZ47" s="741"/>
      <c r="BA47" s="272"/>
      <c r="BB47" s="273"/>
      <c r="BC47" s="273"/>
      <c r="BD47" s="273"/>
      <c r="BE47" s="274"/>
    </row>
    <row r="48" spans="1:57" ht="8.1" customHeight="1" x14ac:dyDescent="0.2">
      <c r="A48" s="734"/>
      <c r="B48" s="735"/>
      <c r="C48" s="736"/>
      <c r="D48" s="737"/>
      <c r="E48" s="737"/>
      <c r="F48" s="737"/>
      <c r="G48" s="741"/>
      <c r="H48" s="272"/>
      <c r="I48" s="273"/>
      <c r="J48" s="273"/>
      <c r="K48" s="273"/>
      <c r="L48" s="273"/>
      <c r="M48" s="736"/>
      <c r="N48" s="741"/>
      <c r="O48" s="736"/>
      <c r="P48" s="737"/>
      <c r="Q48" s="737"/>
      <c r="R48" s="737"/>
      <c r="S48" s="741"/>
      <c r="T48" s="333"/>
      <c r="U48" s="334"/>
      <c r="V48" s="334"/>
      <c r="W48" s="334"/>
      <c r="X48" s="334"/>
      <c r="Y48" s="334"/>
      <c r="Z48" s="334"/>
      <c r="AA48" s="334"/>
      <c r="AB48" s="334"/>
      <c r="AC48" s="334"/>
      <c r="AD48" s="334"/>
      <c r="AE48" s="334"/>
      <c r="AF48" s="334"/>
      <c r="AG48" s="334"/>
      <c r="AH48" s="334"/>
      <c r="AI48" s="334"/>
      <c r="AJ48" s="334"/>
      <c r="AK48" s="736"/>
      <c r="AL48" s="742"/>
      <c r="AM48" s="737"/>
      <c r="AN48" s="743"/>
      <c r="AO48" s="736"/>
      <c r="AP48" s="737"/>
      <c r="AQ48" s="737"/>
      <c r="AR48" s="737"/>
      <c r="AS48" s="741"/>
      <c r="AT48" s="734"/>
      <c r="AU48" s="735"/>
      <c r="AV48" s="736"/>
      <c r="AW48" s="737"/>
      <c r="AX48" s="737"/>
      <c r="AY48" s="737"/>
      <c r="AZ48" s="741"/>
      <c r="BA48" s="272"/>
      <c r="BB48" s="273"/>
      <c r="BC48" s="273"/>
      <c r="BD48" s="273"/>
      <c r="BE48" s="274"/>
    </row>
    <row r="49" spans="1:57" ht="8.1" customHeight="1" x14ac:dyDescent="0.2">
      <c r="A49" s="734"/>
      <c r="B49" s="735"/>
      <c r="C49" s="736"/>
      <c r="D49" s="737"/>
      <c r="E49" s="737"/>
      <c r="F49" s="737"/>
      <c r="G49" s="741"/>
      <c r="H49" s="272"/>
      <c r="I49" s="273"/>
      <c r="J49" s="273"/>
      <c r="K49" s="273"/>
      <c r="L49" s="273"/>
      <c r="M49" s="736"/>
      <c r="N49" s="741"/>
      <c r="O49" s="736"/>
      <c r="P49" s="737"/>
      <c r="Q49" s="737"/>
      <c r="R49" s="737"/>
      <c r="S49" s="741"/>
      <c r="T49" s="335"/>
      <c r="U49" s="92"/>
      <c r="V49" s="92"/>
      <c r="W49" s="92"/>
      <c r="X49" s="92"/>
      <c r="Y49" s="92"/>
      <c r="Z49" s="92"/>
      <c r="AA49" s="92"/>
      <c r="AB49" s="92"/>
      <c r="AC49" s="92"/>
      <c r="AD49" s="92"/>
      <c r="AE49" s="92"/>
      <c r="AF49" s="92"/>
      <c r="AG49" s="92"/>
      <c r="AH49" s="92"/>
      <c r="AI49" s="92"/>
      <c r="AJ49" s="92"/>
      <c r="AK49" s="736"/>
      <c r="AL49" s="742"/>
      <c r="AM49" s="737"/>
      <c r="AN49" s="743"/>
      <c r="AO49" s="736"/>
      <c r="AP49" s="737"/>
      <c r="AQ49" s="737"/>
      <c r="AR49" s="737"/>
      <c r="AS49" s="741"/>
      <c r="AT49" s="734"/>
      <c r="AU49" s="735"/>
      <c r="AV49" s="736"/>
      <c r="AW49" s="737"/>
      <c r="AX49" s="737"/>
      <c r="AY49" s="737"/>
      <c r="AZ49" s="74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1"/>
      <c r="AL50" s="715"/>
      <c r="AM50" s="666"/>
      <c r="AN50" s="829"/>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2018-11-24T19:13:30Z</cp:lastPrinted>
  <dcterms:created xsi:type="dcterms:W3CDTF">2010-11-14T07:56:41Z</dcterms:created>
  <dcterms:modified xsi:type="dcterms:W3CDTF">2018-12-24T08:27:47Z</dcterms:modified>
</cp:coreProperties>
</file>